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65" windowWidth="10275" windowHeight="8070" activeTab="2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'BS'!$A$1:$G$75</definedName>
    <definedName name="_xlnm.Print_Area" localSheetId="3">'CFS'!$A$1:$G$55</definedName>
    <definedName name="_xlnm.Print_Area" localSheetId="4">'EQS'!$A$1:$U$35</definedName>
    <definedName name="_xlnm.Print_Area" localSheetId="1">'IS'!$A$1:$H$47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'CFS'!$62:$65536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'CFS'!$A$1:$G$37</definedName>
    <definedName name="Z_2BD2C2C3_AF9C_11D6_9CEF_00D009775214_.wvu.Rows" localSheetId="3" hidden="1">'CFS'!$60:$65536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'CFS'!$62:$65536,'CFS'!#REF!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'EQS'!$A$1:$M$19</definedName>
    <definedName name="Z_9656BBF7_C4A3_41EC_B0C6_A21B380E3C2F_.wvu.Rows" localSheetId="3" hidden="1">'CFS'!$62:$65536,'CFS'!#REF!</definedName>
  </definedNames>
  <calcPr fullCalcOnLoad="1"/>
</workbook>
</file>

<file path=xl/sharedStrings.xml><?xml version="1.0" encoding="utf-8"?>
<sst xmlns="http://schemas.openxmlformats.org/spreadsheetml/2006/main" count="184" uniqueCount="144">
  <si>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</si>
  <si>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</si>
  <si>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</si>
  <si>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</si>
  <si>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</si>
  <si>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</si>
  <si>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</si>
  <si>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</si>
  <si>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</si>
  <si>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</si>
  <si>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</si>
  <si>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</si>
  <si>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</si>
  <si>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</si>
  <si>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</si>
  <si>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</si>
  <si>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</si>
  <si>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</si>
  <si>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</si>
  <si>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</si>
  <si>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</si>
  <si>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</si>
  <si>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</si>
  <si>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</si>
  <si>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</si>
  <si>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</si>
  <si>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</si>
  <si>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</si>
  <si>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</si>
  <si>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</si>
  <si>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</si>
  <si>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</si>
  <si>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</si>
  <si>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</si>
  <si>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</si>
  <si>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</si>
  <si>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</si>
  <si>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</si>
  <si>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</si>
  <si>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</si>
  <si>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</si>
  <si>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</si>
  <si>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</si>
  <si>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</si>
  <si>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</si>
  <si>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</si>
  <si>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</si>
  <si>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</si>
  <si>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</si>
  <si>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</si>
  <si>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</si>
  <si>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</si>
  <si>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</si>
  <si>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</si>
  <si>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</si>
  <si>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</si>
  <si>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</si>
  <si>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</si>
  <si>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</si>
  <si>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</si>
  <si>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</si>
  <si>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</si>
  <si>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</si>
  <si>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</si>
  <si>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</si>
  <si>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</si>
  <si>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</si>
  <si>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Гл. изпълнителен директор: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</si>
  <si>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</si>
  <si>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</si>
  <si>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</si>
  <si>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</si>
  <si>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</si>
  <si>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</si>
  <si>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</si>
  <si>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</si>
  <si>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</si>
  <si>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</si>
  <si>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Инвестиционни имоти</t>
  </si>
  <si>
    <t>Финансови приходи</t>
  </si>
  <si>
    <t>Финансови разходи</t>
  </si>
  <si>
    <t>Резерви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</si>
  <si>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</si>
  <si>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</si>
  <si>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</si>
  <si>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</si>
  <si>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</si>
  <si>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</si>
  <si>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</si>
  <si>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</si>
  <si>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</si>
  <si>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</si>
  <si>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</si>
  <si>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</si>
  <si>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</si>
  <si>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</si>
  <si>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</si>
  <si>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</si>
  <si>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</si>
  <si>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</si>
  <si>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</si>
  <si>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</si>
  <si>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</si>
  <si>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</si>
  <si>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</si>
  <si>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</si>
  <si>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</si>
  <si>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</si>
  <si>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</si>
  <si>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</si>
  <si>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</si>
  <si>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</si>
  <si>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 от финансова дейност</t>
  </si>
  <si>
    <t>Други постъпления/(плащания), нетно</t>
  </si>
  <si>
    <t>Нетни парични потоци от финансова дейност</t>
  </si>
  <si>
    <t>Плащание за покупка на емисии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</si>
  <si>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</si>
  <si>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</si>
  <si>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</si>
  <si>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>Промени в собствения капитал за 2014 година</t>
  </si>
  <si>
    <t>Салдо на 31 декември 2014 година</t>
  </si>
  <si>
    <t xml:space="preserve">Зърнени храни България АД  </t>
  </si>
  <si>
    <t>Тарунжеев Синг Пури (от 30.01.2015)</t>
  </si>
  <si>
    <t>Арвинд Кумар Аггарвал (от 20.06.2014 до 30.01.2015)</t>
  </si>
  <si>
    <t>Активи държани за продажба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</si>
  <si>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</si>
  <si>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</si>
  <si>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</si>
  <si>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Хуберт Пухнер</t>
  </si>
  <si>
    <t>към 31 март 2015 година</t>
  </si>
  <si>
    <t>31.03.2014</t>
  </si>
  <si>
    <t>31.03.2015</t>
  </si>
  <si>
    <t>Общ всеобхватен доход за периода</t>
  </si>
  <si>
    <t>31.12.2014</t>
  </si>
  <si>
    <t>Парични средства и парични еквиваленти на 31 март</t>
  </si>
  <si>
    <t xml:space="preserve">Салдо на 1 януари 2014 година </t>
  </si>
  <si>
    <t>Салдо на 31 март 2015 година</t>
  </si>
  <si>
    <t>Промени в собствения капитал за 2015 година</t>
  </si>
  <si>
    <t>Печалба/(Загуба) от оперативна  дейност</t>
  </si>
  <si>
    <t>Печалба/(Загуба) преди данък върху печалбата</t>
  </si>
  <si>
    <t>Нетни парични потоци използвани в оперативната дейност</t>
  </si>
  <si>
    <t xml:space="preserve">Нетно увеличение на паричните средства и паричните еквиваленти </t>
  </si>
  <si>
    <t>10,11,12</t>
  </si>
  <si>
    <t>Общ всеобхватен доход за годината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</si>
</sst>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* #,##0.00_);_(* \(#,##0.00\);_(* &quot;-&quot;_);_(@_)"/>
    <numFmt numFmtId="169" formatCode="_(&quot;€&quot;* #,##0.00_);_(&quot;€&quot;* \(#,##0.00\);_(&quot;€&quot;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name val="Times New Roman Cyr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double"/>
    </border>
    <border>
      <left/>
      <right/>
      <top style="thin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64" fillId="12" borderId="0" applyNumberFormat="0" applyBorder="0" applyAlignment="0" applyProtection="0"/>
    <xf numFmtId="0" fontId="35" fillId="12" borderId="0" applyNumberFormat="0" applyBorder="0" applyAlignment="0" applyProtection="0"/>
    <xf numFmtId="0" fontId="64" fillId="9" borderId="0" applyNumberFormat="0" applyBorder="0" applyAlignment="0" applyProtection="0"/>
    <xf numFmtId="0" fontId="35" fillId="9" borderId="0" applyNumberFormat="0" applyBorder="0" applyAlignment="0" applyProtection="0"/>
    <xf numFmtId="0" fontId="64" fillId="10" borderId="0" applyNumberFormat="0" applyBorder="0" applyAlignment="0" applyProtection="0"/>
    <xf numFmtId="0" fontId="35" fillId="10" borderId="0" applyNumberFormat="0" applyBorder="0" applyAlignment="0" applyProtection="0"/>
    <xf numFmtId="0" fontId="64" fillId="13" borderId="0" applyNumberFormat="0" applyBorder="0" applyAlignment="0" applyProtection="0"/>
    <xf numFmtId="0" fontId="35" fillId="13" borderId="0" applyNumberFormat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64" fillId="15" borderId="0" applyNumberFormat="0" applyBorder="0" applyAlignment="0" applyProtection="0"/>
    <xf numFmtId="0" fontId="35" fillId="15" borderId="0" applyNumberFormat="0" applyBorder="0" applyAlignment="0" applyProtection="0"/>
    <xf numFmtId="0" fontId="64" fillId="16" borderId="0" applyNumberFormat="0" applyBorder="0" applyAlignment="0" applyProtection="0"/>
    <xf numFmtId="0" fontId="35" fillId="16" borderId="0" applyNumberFormat="0" applyBorder="0" applyAlignment="0" applyProtection="0"/>
    <xf numFmtId="0" fontId="64" fillId="17" borderId="0" applyNumberFormat="0" applyBorder="0" applyAlignment="0" applyProtection="0"/>
    <xf numFmtId="0" fontId="35" fillId="17" borderId="0" applyNumberFormat="0" applyBorder="0" applyAlignment="0" applyProtection="0"/>
    <xf numFmtId="0" fontId="64" fillId="18" borderId="0" applyNumberFormat="0" applyBorder="0" applyAlignment="0" applyProtection="0"/>
    <xf numFmtId="0" fontId="35" fillId="18" borderId="0" applyNumberFormat="0" applyBorder="0" applyAlignment="0" applyProtection="0"/>
    <xf numFmtId="0" fontId="64" fillId="13" borderId="0" applyNumberFormat="0" applyBorder="0" applyAlignment="0" applyProtection="0"/>
    <xf numFmtId="0" fontId="35" fillId="13" borderId="0" applyNumberFormat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64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0" borderId="1" applyNumberFormat="0" applyAlignment="0" applyProtection="0"/>
    <xf numFmtId="0" fontId="37" fillId="20" borderId="1" applyNumberFormat="0" applyAlignment="0" applyProtection="0"/>
    <xf numFmtId="0" fontId="60" fillId="21" borderId="2" applyNumberFormat="0" applyAlignment="0" applyProtection="0"/>
    <xf numFmtId="0" fontId="38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40" fillId="4" borderId="0" applyNumberFormat="0" applyBorder="0" applyAlignment="0" applyProtection="0"/>
    <xf numFmtId="0" fontId="50" fillId="0" borderId="3" applyNumberFormat="0" applyFill="0" applyAlignment="0" applyProtection="0"/>
    <xf numFmtId="0" fontId="41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7" borderId="1" applyNumberFormat="0" applyAlignment="0" applyProtection="0"/>
    <xf numFmtId="0" fontId="44" fillId="7" borderId="1" applyNumberFormat="0" applyAlignment="0" applyProtection="0"/>
    <xf numFmtId="0" fontId="59" fillId="0" borderId="9" applyNumberFormat="0" applyFill="0" applyAlignment="0" applyProtection="0"/>
    <xf numFmtId="0" fontId="45" fillId="0" borderId="10" applyNumberFormat="0" applyFill="0" applyAlignment="0" applyProtection="0"/>
    <xf numFmtId="0" fontId="55" fillId="22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57" fillId="20" borderId="12" applyNumberFormat="0" applyAlignment="0" applyProtection="0"/>
    <xf numFmtId="0" fontId="47" fillId="20" borderId="1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28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100" applyFont="1" applyBorder="1" applyAlignment="1">
      <alignment vertical="center"/>
      <protection/>
    </xf>
    <xf numFmtId="0" fontId="8" fillId="0" borderId="15" xfId="100" applyFont="1" applyFill="1" applyBorder="1" applyAlignment="1">
      <alignment horizontal="left" vertical="center"/>
      <protection/>
    </xf>
    <xf numFmtId="0" fontId="7" fillId="0" borderId="0" xfId="107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vertical="center"/>
      <protection/>
    </xf>
    <xf numFmtId="0" fontId="8" fillId="0" borderId="0" xfId="107" applyFont="1" applyFill="1" applyBorder="1" applyAlignment="1">
      <alignment horizontal="center" vertical="center"/>
      <protection/>
    </xf>
    <xf numFmtId="0" fontId="7" fillId="0" borderId="0" xfId="102" applyFont="1" applyFill="1" applyBorder="1" applyAlignment="1">
      <alignment vertical="center"/>
      <protection/>
    </xf>
    <xf numFmtId="49" fontId="9" fillId="0" borderId="0" xfId="103" applyNumberFormat="1" applyFont="1" applyFill="1" applyBorder="1" applyAlignment="1">
      <alignment horizontal="right" vertical="center"/>
      <protection/>
    </xf>
    <xf numFmtId="0" fontId="7" fillId="0" borderId="0" xfId="107" applyFont="1" applyFill="1" applyBorder="1" applyAlignment="1" quotePrefix="1">
      <alignment horizontal="center" vertical="center"/>
      <protection/>
    </xf>
    <xf numFmtId="0" fontId="7" fillId="0" borderId="0" xfId="102" applyFont="1" applyFill="1">
      <alignment/>
      <protection/>
    </xf>
    <xf numFmtId="0" fontId="7" fillId="0" borderId="0" xfId="102" applyFont="1" applyFill="1" applyBorder="1" applyAlignment="1">
      <alignment horizontal="center"/>
      <protection/>
    </xf>
    <xf numFmtId="164" fontId="7" fillId="0" borderId="0" xfId="102" applyNumberFormat="1" applyFont="1" applyFill="1" applyBorder="1">
      <alignment/>
      <protection/>
    </xf>
    <xf numFmtId="164" fontId="7" fillId="0" borderId="0" xfId="102" applyNumberFormat="1" applyFont="1" applyFill="1">
      <alignment/>
      <protection/>
    </xf>
    <xf numFmtId="164" fontId="7" fillId="0" borderId="0" xfId="102" applyNumberFormat="1" applyFont="1" applyFill="1" applyBorder="1" applyAlignment="1">
      <alignment horizontal="right"/>
      <protection/>
    </xf>
    <xf numFmtId="0" fontId="8" fillId="0" borderId="0" xfId="102" applyFont="1" applyFill="1" applyBorder="1" applyAlignment="1">
      <alignment horizontal="center"/>
      <protection/>
    </xf>
    <xf numFmtId="0" fontId="8" fillId="0" borderId="0" xfId="102" applyFont="1" applyFill="1">
      <alignment/>
      <protection/>
    </xf>
    <xf numFmtId="164" fontId="7" fillId="0" borderId="0" xfId="102" applyNumberFormat="1" applyFont="1" applyFill="1" applyBorder="1" applyAlignment="1">
      <alignment horizontal="center"/>
      <protection/>
    </xf>
    <xf numFmtId="0" fontId="7" fillId="0" borderId="0" xfId="102" applyFont="1" applyFill="1" applyAlignment="1">
      <alignment horizontal="center"/>
      <protection/>
    </xf>
    <xf numFmtId="164" fontId="7" fillId="0" borderId="0" xfId="102" applyNumberFormat="1" applyFont="1" applyFill="1" applyAlignment="1">
      <alignment horizontal="right"/>
      <protection/>
    </xf>
    <xf numFmtId="0" fontId="11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100" applyFont="1" applyBorder="1" applyAlignment="1">
      <alignment horizontal="right" vertical="center"/>
      <protection/>
    </xf>
    <xf numFmtId="0" fontId="10" fillId="0" borderId="0" xfId="100" applyFont="1" applyBorder="1" applyAlignment="1">
      <alignment horizontal="left" vertical="center"/>
      <protection/>
    </xf>
    <xf numFmtId="0" fontId="7" fillId="0" borderId="0" xfId="103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107" applyFont="1" applyFill="1" applyBorder="1" applyAlignment="1">
      <alignment vertical="center"/>
      <protection/>
    </xf>
    <xf numFmtId="0" fontId="15" fillId="0" borderId="0" xfId="107" applyFont="1" applyFill="1" applyBorder="1" applyAlignment="1">
      <alignment horizontal="right" vertical="center"/>
      <protection/>
    </xf>
    <xf numFmtId="164" fontId="8" fillId="0" borderId="0" xfId="102" applyNumberFormat="1" applyFont="1" applyFill="1" applyBorder="1">
      <alignment/>
      <protection/>
    </xf>
    <xf numFmtId="164" fontId="8" fillId="0" borderId="0" xfId="102" applyNumberFormat="1" applyFont="1" applyFill="1" applyBorder="1" applyAlignment="1">
      <alignment horizontal="center"/>
      <protection/>
    </xf>
    <xf numFmtId="0" fontId="5" fillId="0" borderId="0" xfId="102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100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8" fillId="0" borderId="0" xfId="100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102" applyFont="1" applyFill="1">
      <alignment/>
      <protection/>
    </xf>
    <xf numFmtId="0" fontId="8" fillId="0" borderId="0" xfId="102" applyFont="1" applyFill="1">
      <alignment/>
      <protection/>
    </xf>
    <xf numFmtId="0" fontId="8" fillId="0" borderId="0" xfId="103" applyNumberFormat="1" applyFont="1" applyFill="1" applyBorder="1" applyAlignment="1" applyProtection="1">
      <alignment vertical="center"/>
      <protection/>
    </xf>
    <xf numFmtId="0" fontId="7" fillId="0" borderId="0" xfId="103" applyNumberFormat="1" applyFont="1" applyFill="1" applyBorder="1" applyAlignment="1" applyProtection="1">
      <alignment vertical="top"/>
      <protection/>
    </xf>
    <xf numFmtId="0" fontId="7" fillId="0" borderId="0" xfId="103" applyNumberFormat="1" applyFont="1" applyFill="1" applyBorder="1" applyAlignment="1" applyProtection="1">
      <alignment vertical="top"/>
      <protection locked="0"/>
    </xf>
    <xf numFmtId="0" fontId="6" fillId="0" borderId="0" xfId="103" applyNumberFormat="1" applyFont="1" applyFill="1" applyBorder="1" applyAlignment="1" applyProtection="1">
      <alignment vertical="top"/>
      <protection locked="0"/>
    </xf>
    <xf numFmtId="164" fontId="8" fillId="0" borderId="16" xfId="0" applyNumberFormat="1" applyFont="1" applyFill="1" applyBorder="1" applyAlignment="1">
      <alignment horizontal="right"/>
    </xf>
    <xf numFmtId="0" fontId="20" fillId="0" borderId="15" xfId="100" applyFont="1" applyBorder="1" applyAlignment="1">
      <alignment vertical="center"/>
      <protection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7" fillId="0" borderId="0" xfId="103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8" fillId="0" borderId="0" xfId="100" applyFont="1" applyBorder="1" applyAlignment="1" quotePrefix="1">
      <alignment horizontal="right"/>
      <protection/>
    </xf>
    <xf numFmtId="0" fontId="7" fillId="0" borderId="0" xfId="103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0" fillId="0" borderId="15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0" fillId="0" borderId="0" xfId="100" applyFont="1" applyBorder="1" applyAlignment="1">
      <alignment/>
      <protection/>
    </xf>
    <xf numFmtId="0" fontId="10" fillId="0" borderId="0" xfId="100" applyFont="1" applyBorder="1" applyAlignment="1">
      <alignment horizontal="right"/>
      <protection/>
    </xf>
    <xf numFmtId="0" fontId="2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69" applyNumberFormat="1" applyFont="1" applyFill="1" applyBorder="1" applyAlignment="1">
      <alignment/>
    </xf>
    <xf numFmtId="0" fontId="7" fillId="0" borderId="0" xfId="100" applyFont="1" applyFill="1" applyAlignment="1">
      <alignment/>
      <protection/>
    </xf>
    <xf numFmtId="164" fontId="11" fillId="0" borderId="16" xfId="106" applyNumberFormat="1" applyFont="1" applyFill="1" applyBorder="1" applyAlignment="1">
      <alignment horizontal="right"/>
      <protection/>
    </xf>
    <xf numFmtId="164" fontId="11" fillId="0" borderId="0" xfId="106" applyNumberFormat="1" applyFont="1" applyFill="1" applyBorder="1" applyAlignment="1">
      <alignment horizontal="right"/>
      <protection/>
    </xf>
    <xf numFmtId="164" fontId="11" fillId="0" borderId="17" xfId="106" applyNumberFormat="1" applyFont="1" applyFill="1" applyBorder="1" applyAlignment="1">
      <alignment horizontal="right"/>
      <protection/>
    </xf>
    <xf numFmtId="164" fontId="11" fillId="0" borderId="16" xfId="106" applyNumberFormat="1" applyFont="1" applyFill="1" applyBorder="1" applyAlignment="1">
      <alignment/>
      <protection/>
    </xf>
    <xf numFmtId="164" fontId="11" fillId="0" borderId="0" xfId="106" applyNumberFormat="1" applyFont="1" applyFill="1" applyBorder="1" applyAlignment="1">
      <alignment/>
      <protection/>
    </xf>
    <xf numFmtId="164" fontId="12" fillId="0" borderId="0" xfId="106" applyNumberFormat="1" applyFont="1" applyFill="1" applyBorder="1" applyAlignment="1">
      <alignment/>
      <protection/>
    </xf>
    <xf numFmtId="0" fontId="7" fillId="0" borderId="0" xfId="100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7" xfId="106" applyNumberFormat="1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14" fillId="0" borderId="0" xfId="107" applyFont="1" applyFill="1" applyBorder="1" applyAlignment="1" quotePrefix="1">
      <alignment horizontal="left"/>
      <protection/>
    </xf>
    <xf numFmtId="49" fontId="9" fillId="0" borderId="0" xfId="103" applyNumberFormat="1" applyFont="1" applyFill="1" applyBorder="1" applyAlignment="1">
      <alignment horizontal="right" wrapText="1"/>
      <protection/>
    </xf>
    <xf numFmtId="15" fontId="9" fillId="0" borderId="0" xfId="100" applyNumberFormat="1" applyFont="1" applyFill="1" applyBorder="1" applyAlignment="1">
      <alignment horizontal="center" wrapText="1"/>
      <protection/>
    </xf>
    <xf numFmtId="164" fontId="7" fillId="0" borderId="0" xfId="102" applyNumberFormat="1" applyFont="1" applyFill="1" applyBorder="1" applyAlignment="1">
      <alignment/>
      <protection/>
    </xf>
    <xf numFmtId="164" fontId="8" fillId="0" borderId="0" xfId="102" applyNumberFormat="1" applyFont="1" applyFill="1" applyBorder="1" applyAlignment="1">
      <alignment horizontal="right"/>
      <protection/>
    </xf>
    <xf numFmtId="164" fontId="8" fillId="0" borderId="0" xfId="102" applyNumberFormat="1" applyFont="1" applyFill="1" applyBorder="1" applyAlignment="1">
      <alignment/>
      <protection/>
    </xf>
    <xf numFmtId="0" fontId="8" fillId="0" borderId="0" xfId="103" applyNumberFormat="1" applyFont="1" applyFill="1" applyBorder="1" applyAlignment="1" applyProtection="1">
      <alignment/>
      <protection/>
    </xf>
    <xf numFmtId="166" fontId="7" fillId="0" borderId="0" xfId="69" applyNumberFormat="1" applyFont="1" applyFill="1" applyBorder="1" applyAlignment="1" applyProtection="1">
      <alignment/>
      <protection/>
    </xf>
    <xf numFmtId="166" fontId="8" fillId="0" borderId="0" xfId="69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10" fillId="0" borderId="0" xfId="10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8" fillId="0" borderId="0" xfId="102" applyFont="1" applyFill="1" applyBorder="1" applyAlignment="1">
      <alignment wrapText="1"/>
      <protection/>
    </xf>
    <xf numFmtId="0" fontId="29" fillId="0" borderId="0" xfId="102" applyFont="1" applyFill="1" applyBorder="1" applyAlignment="1">
      <alignment wrapText="1"/>
      <protection/>
    </xf>
    <xf numFmtId="164" fontId="8" fillId="0" borderId="16" xfId="102" applyNumberFormat="1" applyFont="1" applyFill="1" applyBorder="1" applyAlignment="1">
      <alignment horizontal="right"/>
      <protection/>
    </xf>
    <xf numFmtId="0" fontId="28" fillId="0" borderId="0" xfId="102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102" applyFont="1" applyFill="1" applyBorder="1" applyAlignment="1">
      <alignment/>
      <protection/>
    </xf>
    <xf numFmtId="0" fontId="8" fillId="0" borderId="0" xfId="102" applyFont="1" applyFill="1" applyBorder="1" applyAlignment="1">
      <alignment horizontal="left" wrapText="1"/>
      <protection/>
    </xf>
    <xf numFmtId="164" fontId="8" fillId="0" borderId="15" xfId="102" applyNumberFormat="1" applyFont="1" applyFill="1" applyBorder="1" applyAlignment="1">
      <alignment horizontal="right"/>
      <protection/>
    </xf>
    <xf numFmtId="0" fontId="7" fillId="0" borderId="0" xfId="102" applyFont="1" applyFill="1" applyBorder="1" applyAlignment="1">
      <alignment horizontal="right"/>
      <protection/>
    </xf>
    <xf numFmtId="164" fontId="8" fillId="0" borderId="18" xfId="102" applyNumberFormat="1" applyFont="1" applyFill="1" applyBorder="1" applyAlignment="1">
      <alignment horizontal="right"/>
      <protection/>
    </xf>
    <xf numFmtId="0" fontId="8" fillId="0" borderId="0" xfId="102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5" xfId="106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103" applyNumberFormat="1" applyFont="1" applyFill="1" applyBorder="1" applyAlignment="1" applyProtection="1">
      <alignment horizontal="right" wrapText="1"/>
      <protection/>
    </xf>
    <xf numFmtId="0" fontId="8" fillId="0" borderId="15" xfId="100" applyFont="1" applyFill="1" applyBorder="1" applyAlignment="1">
      <alignment horizontal="left" vertical="center"/>
      <protection/>
    </xf>
    <xf numFmtId="0" fontId="7" fillId="0" borderId="15" xfId="103" applyNumberFormat="1" applyFont="1" applyFill="1" applyBorder="1" applyAlignment="1" applyProtection="1">
      <alignment vertical="top"/>
      <protection/>
    </xf>
    <xf numFmtId="0" fontId="4" fillId="0" borderId="0" xfId="105" applyFont="1" applyFill="1" applyBorder="1" applyAlignment="1">
      <alignment horizontal="left" vertical="center"/>
      <protection/>
    </xf>
    <xf numFmtId="0" fontId="16" fillId="0" borderId="0" xfId="105" applyFont="1" applyFill="1" applyBorder="1" applyAlignment="1">
      <alignment horizontal="left" vertical="center"/>
      <protection/>
    </xf>
    <xf numFmtId="0" fontId="8" fillId="0" borderId="0" xfId="100" applyFont="1" applyFill="1" applyBorder="1" applyAlignment="1">
      <alignment horizontal="left" vertical="center"/>
      <protection/>
    </xf>
    <xf numFmtId="0" fontId="16" fillId="0" borderId="0" xfId="103" applyNumberFormat="1" applyFont="1" applyFill="1" applyBorder="1" applyAlignment="1" applyProtection="1">
      <alignment horizontal="right" wrapText="1"/>
      <protection/>
    </xf>
    <xf numFmtId="0" fontId="4" fillId="0" borderId="0" xfId="103" applyNumberFormat="1" applyFont="1" applyFill="1" applyBorder="1" applyAlignment="1" applyProtection="1">
      <alignment/>
      <protection/>
    </xf>
    <xf numFmtId="0" fontId="18" fillId="0" borderId="0" xfId="103" applyNumberFormat="1" applyFont="1" applyFill="1" applyBorder="1" applyAlignment="1" applyProtection="1">
      <alignment horizontal="right" wrapText="1"/>
      <protection/>
    </xf>
    <xf numFmtId="0" fontId="18" fillId="0" borderId="0" xfId="103" applyNumberFormat="1" applyFont="1" applyFill="1" applyBorder="1" applyAlignment="1" applyProtection="1">
      <alignment horizontal="center" wrapText="1"/>
      <protection/>
    </xf>
    <xf numFmtId="0" fontId="4" fillId="0" borderId="0" xfId="103" applyNumberFormat="1" applyFont="1" applyFill="1" applyBorder="1" applyAlignment="1" applyProtection="1">
      <alignment vertical="top"/>
      <protection/>
    </xf>
    <xf numFmtId="0" fontId="30" fillId="0" borderId="0" xfId="105" applyFont="1" applyFill="1" applyBorder="1" applyAlignment="1">
      <alignment horizontal="center" vertical="center"/>
      <protection/>
    </xf>
    <xf numFmtId="0" fontId="4" fillId="0" borderId="0" xfId="105" applyFont="1" applyFill="1" applyBorder="1" applyAlignment="1">
      <alignment horizontal="center"/>
      <protection/>
    </xf>
    <xf numFmtId="0" fontId="4" fillId="0" borderId="0" xfId="103" applyNumberFormat="1" applyFont="1" applyFill="1" applyBorder="1" applyAlignment="1" applyProtection="1">
      <alignment vertical="top"/>
      <protection locked="0"/>
    </xf>
    <xf numFmtId="0" fontId="6" fillId="0" borderId="0" xfId="105" applyFont="1" applyFill="1" applyBorder="1" applyAlignment="1">
      <alignment/>
      <protection/>
    </xf>
    <xf numFmtId="0" fontId="10" fillId="0" borderId="0" xfId="105" applyFont="1" applyFill="1" applyBorder="1" applyAlignment="1">
      <alignment horizontal="right"/>
      <protection/>
    </xf>
    <xf numFmtId="0" fontId="7" fillId="0" borderId="0" xfId="105" applyFont="1" applyFill="1" applyBorder="1" applyAlignment="1">
      <alignment/>
      <protection/>
    </xf>
    <xf numFmtId="0" fontId="8" fillId="0" borderId="0" xfId="105" applyFont="1" applyFill="1" applyBorder="1" applyAlignment="1">
      <alignment horizontal="right"/>
      <protection/>
    </xf>
    <xf numFmtId="166" fontId="8" fillId="0" borderId="15" xfId="69" applyNumberFormat="1" applyFont="1" applyFill="1" applyBorder="1" applyAlignment="1" applyProtection="1">
      <alignment/>
      <protection/>
    </xf>
    <xf numFmtId="166" fontId="8" fillId="0" borderId="0" xfId="69" applyNumberFormat="1" applyFont="1" applyFill="1" applyBorder="1" applyAlignment="1" applyProtection="1">
      <alignment/>
      <protection/>
    </xf>
    <xf numFmtId="0" fontId="7" fillId="0" borderId="0" xfId="105" applyNumberFormat="1" applyFont="1" applyFill="1" applyBorder="1" applyAlignment="1" applyProtection="1">
      <alignment/>
      <protection/>
    </xf>
    <xf numFmtId="0" fontId="6" fillId="0" borderId="0" xfId="105" applyNumberFormat="1" applyFont="1" applyFill="1" applyBorder="1" applyAlignment="1" applyProtection="1">
      <alignment/>
      <protection/>
    </xf>
    <xf numFmtId="0" fontId="6" fillId="0" borderId="0" xfId="103" applyNumberFormat="1" applyFont="1" applyFill="1" applyBorder="1" applyAlignment="1" applyProtection="1">
      <alignment/>
      <protection/>
    </xf>
    <xf numFmtId="165" fontId="7" fillId="0" borderId="0" xfId="69" applyNumberFormat="1" applyFont="1" applyFill="1" applyBorder="1" applyAlignment="1" applyProtection="1">
      <alignment/>
      <protection/>
    </xf>
    <xf numFmtId="0" fontId="7" fillId="0" borderId="0" xfId="103" applyNumberFormat="1" applyFont="1" applyFill="1" applyBorder="1" applyAlignment="1" applyProtection="1">
      <alignment horizontal="center"/>
      <protection/>
    </xf>
    <xf numFmtId="0" fontId="8" fillId="0" borderId="0" xfId="103" applyNumberFormat="1" applyFont="1" applyFill="1" applyBorder="1" applyAlignment="1" applyProtection="1">
      <alignment/>
      <protection/>
    </xf>
    <xf numFmtId="0" fontId="8" fillId="0" borderId="0" xfId="103" applyNumberFormat="1" applyFont="1" applyFill="1" applyBorder="1" applyAlignment="1" applyProtection="1">
      <alignment vertical="top"/>
      <protection/>
    </xf>
    <xf numFmtId="0" fontId="21" fillId="0" borderId="0" xfId="103" applyNumberFormat="1" applyFont="1" applyFill="1" applyBorder="1" applyAlignment="1" applyProtection="1">
      <alignment vertical="top"/>
      <protection/>
    </xf>
    <xf numFmtId="0" fontId="5" fillId="0" borderId="0" xfId="103" applyNumberFormat="1" applyFont="1" applyFill="1" applyBorder="1" applyAlignment="1" applyProtection="1">
      <alignment vertical="top"/>
      <protection/>
    </xf>
    <xf numFmtId="0" fontId="31" fillId="0" borderId="0" xfId="100" applyFont="1" applyFill="1" applyBorder="1" applyAlignment="1">
      <alignment horizontal="right" vertical="center"/>
      <protection/>
    </xf>
    <xf numFmtId="0" fontId="31" fillId="0" borderId="0" xfId="100" applyFont="1" applyFill="1" applyBorder="1" applyAlignment="1" quotePrefix="1">
      <alignment horizontal="left"/>
      <protection/>
    </xf>
    <xf numFmtId="0" fontId="10" fillId="0" borderId="0" xfId="100" applyFont="1" applyFill="1" applyBorder="1" applyAlignment="1" quotePrefix="1">
      <alignment horizontal="left"/>
      <protection/>
    </xf>
    <xf numFmtId="0" fontId="10" fillId="0" borderId="0" xfId="103" applyNumberFormat="1" applyFont="1" applyFill="1" applyBorder="1" applyAlignment="1" applyProtection="1" quotePrefix="1">
      <alignment horizontal="right" vertical="top"/>
      <protection/>
    </xf>
    <xf numFmtId="0" fontId="10" fillId="0" borderId="0" xfId="103" applyNumberFormat="1" applyFont="1" applyFill="1" applyBorder="1" applyAlignment="1" applyProtection="1">
      <alignment vertical="top"/>
      <protection/>
    </xf>
    <xf numFmtId="164" fontId="8" fillId="0" borderId="16" xfId="0" applyNumberFormat="1" applyFont="1" applyFill="1" applyBorder="1" applyAlignment="1">
      <alignment horizontal="right"/>
    </xf>
    <xf numFmtId="164" fontId="7" fillId="0" borderId="15" xfId="102" applyNumberFormat="1" applyFont="1" applyFill="1" applyBorder="1" applyAlignment="1">
      <alignment horizontal="right"/>
      <protection/>
    </xf>
    <xf numFmtId="0" fontId="10" fillId="0" borderId="0" xfId="10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69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right"/>
    </xf>
    <xf numFmtId="0" fontId="14" fillId="0" borderId="0" xfId="108" applyFont="1" applyFill="1" applyBorder="1" applyAlignment="1" quotePrefix="1">
      <alignment horizontal="left"/>
      <protection/>
    </xf>
    <xf numFmtId="0" fontId="30" fillId="0" borderId="0" xfId="97" applyFont="1" applyFill="1" applyBorder="1" applyAlignment="1">
      <alignment horizontal="center"/>
      <protection/>
    </xf>
    <xf numFmtId="0" fontId="8" fillId="0" borderId="0" xfId="97" applyFont="1" applyFill="1" applyBorder="1" applyAlignment="1">
      <alignment horizontal="right"/>
      <protection/>
    </xf>
    <xf numFmtId="0" fontId="7" fillId="0" borderId="0" xfId="108" applyFont="1" applyFill="1" applyBorder="1" applyAlignment="1" quotePrefix="1">
      <alignment horizontal="center" vertical="center"/>
      <protection/>
    </xf>
    <xf numFmtId="0" fontId="15" fillId="0" borderId="0" xfId="108" applyFont="1" applyFill="1" applyBorder="1" applyAlignment="1">
      <alignment horizontal="right" vertical="center"/>
      <protection/>
    </xf>
    <xf numFmtId="15" fontId="9" fillId="0" borderId="0" xfId="101" applyNumberFormat="1" applyFont="1" applyFill="1" applyBorder="1" applyAlignment="1">
      <alignment horizontal="center" wrapText="1"/>
      <protection/>
    </xf>
    <xf numFmtId="0" fontId="8" fillId="0" borderId="0" xfId="108" applyFont="1" applyFill="1" applyBorder="1" applyAlignment="1">
      <alignment horizontal="center" vertical="center"/>
      <protection/>
    </xf>
    <xf numFmtId="3" fontId="7" fillId="0" borderId="0" xfId="97" applyNumberFormat="1" applyFont="1">
      <alignment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18" fillId="0" borderId="0" xfId="101" applyFont="1" applyFill="1" applyBorder="1" applyAlignment="1">
      <alignment/>
      <protection/>
    </xf>
    <xf numFmtId="0" fontId="4" fillId="0" borderId="0" xfId="97" applyFont="1" applyBorder="1" applyAlignment="1">
      <alignment horizontal="center"/>
      <protection/>
    </xf>
    <xf numFmtId="0" fontId="7" fillId="0" borderId="0" xfId="97" applyFont="1" applyBorder="1" applyAlignment="1">
      <alignment horizontal="center"/>
      <protection/>
    </xf>
    <xf numFmtId="164" fontId="7" fillId="0" borderId="0" xfId="97" applyNumberFormat="1" applyFont="1" applyFill="1" applyBorder="1" applyAlignment="1">
      <alignment horizontal="right"/>
      <protection/>
    </xf>
    <xf numFmtId="0" fontId="16" fillId="0" borderId="0" xfId="103" applyNumberFormat="1" applyFont="1" applyFill="1" applyBorder="1" applyAlignment="1" applyProtection="1">
      <alignment horizontal="right" wrapText="1"/>
      <protection/>
    </xf>
    <xf numFmtId="0" fontId="18" fillId="0" borderId="0" xfId="100" applyFont="1" applyFill="1" applyBorder="1" applyAlignment="1">
      <alignment/>
      <protection/>
    </xf>
    <xf numFmtId="164" fontId="11" fillId="0" borderId="15" xfId="106" applyNumberFormat="1" applyFont="1" applyFill="1" applyBorder="1" applyAlignment="1">
      <alignment/>
      <protection/>
    </xf>
    <xf numFmtId="0" fontId="30" fillId="0" borderId="0" xfId="0" applyFont="1" applyFill="1" applyBorder="1" applyAlignment="1">
      <alignment horizontal="right"/>
    </xf>
    <xf numFmtId="0" fontId="33" fillId="0" borderId="0" xfId="105" applyFont="1" applyFill="1" applyBorder="1" applyAlignment="1">
      <alignment horizontal="right"/>
      <protection/>
    </xf>
    <xf numFmtId="0" fontId="27" fillId="0" borderId="0" xfId="103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100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100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9" fillId="0" borderId="0" xfId="102" applyFont="1" applyFill="1" applyBorder="1" applyAlignment="1">
      <alignment wrapText="1"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104" applyNumberFormat="1" applyFont="1" applyFill="1" applyBorder="1" applyAlignment="1" applyProtection="1">
      <alignment vertical="center"/>
      <protection/>
    </xf>
    <xf numFmtId="0" fontId="10" fillId="0" borderId="0" xfId="100" applyFont="1" applyFill="1" applyBorder="1" applyAlignment="1">
      <alignment vertical="center"/>
      <protection/>
    </xf>
    <xf numFmtId="0" fontId="7" fillId="0" borderId="0" xfId="103" applyNumberFormat="1" applyFont="1" applyFill="1" applyBorder="1" applyAlignment="1" applyProtection="1">
      <alignment horizontal="center" vertical="center"/>
      <protection/>
    </xf>
    <xf numFmtId="0" fontId="7" fillId="0" borderId="0" xfId="105" applyNumberFormat="1" applyFont="1" applyFill="1" applyBorder="1" applyAlignment="1" applyProtection="1">
      <alignment horizontal="center" vertical="center"/>
      <protection/>
    </xf>
    <xf numFmtId="0" fontId="8" fillId="0" borderId="0" xfId="103" applyNumberFormat="1" applyFont="1" applyFill="1" applyBorder="1" applyAlignment="1" applyProtection="1">
      <alignment horizontal="center" vertical="center"/>
      <protection/>
    </xf>
    <xf numFmtId="0" fontId="5" fillId="0" borderId="0" xfId="105" applyFont="1" applyFill="1" applyBorder="1" applyAlignment="1">
      <alignment horizontal="left" vertical="center"/>
      <protection/>
    </xf>
    <xf numFmtId="0" fontId="10" fillId="0" borderId="0" xfId="100" applyFont="1" applyBorder="1" applyAlignment="1">
      <alignment horizontal="right" vertical="center"/>
      <protection/>
    </xf>
    <xf numFmtId="0" fontId="10" fillId="0" borderId="0" xfId="100" applyFont="1" applyBorder="1" applyAlignment="1">
      <alignment horizontal="center"/>
      <protection/>
    </xf>
    <xf numFmtId="0" fontId="21" fillId="0" borderId="0" xfId="100" applyFont="1" applyFill="1" applyAlignment="1">
      <alignment vertical="center"/>
      <protection/>
    </xf>
    <xf numFmtId="3" fontId="7" fillId="0" borderId="0" xfId="102" applyNumberFormat="1" applyFont="1" applyFill="1">
      <alignment/>
      <protection/>
    </xf>
    <xf numFmtId="0" fontId="8" fillId="0" borderId="0" xfId="104" applyNumberFormat="1" applyFont="1" applyFill="1" applyBorder="1" applyAlignment="1" applyProtection="1">
      <alignment vertical="center"/>
      <protection/>
    </xf>
    <xf numFmtId="166" fontId="8" fillId="0" borderId="15" xfId="69" applyNumberFormat="1" applyFont="1" applyFill="1" applyBorder="1" applyAlignment="1" applyProtection="1">
      <alignment horizontal="right"/>
      <protection/>
    </xf>
    <xf numFmtId="166" fontId="7" fillId="0" borderId="0" xfId="102" applyNumberFormat="1" applyFont="1" applyFill="1">
      <alignment/>
      <protection/>
    </xf>
    <xf numFmtId="166" fontId="8" fillId="0" borderId="15" xfId="69" applyNumberFormat="1" applyFont="1" applyFill="1" applyBorder="1" applyAlignment="1" applyProtection="1">
      <alignment/>
      <protection/>
    </xf>
    <xf numFmtId="166" fontId="7" fillId="0" borderId="15" xfId="69" applyNumberFormat="1" applyFont="1" applyFill="1" applyBorder="1" applyAlignment="1" applyProtection="1">
      <alignment/>
      <protection/>
    </xf>
    <xf numFmtId="166" fontId="7" fillId="0" borderId="15" xfId="69" applyNumberFormat="1" applyFont="1" applyFill="1" applyBorder="1" applyAlignment="1" applyProtection="1">
      <alignment horizontal="right"/>
      <protection/>
    </xf>
    <xf numFmtId="0" fontId="6" fillId="0" borderId="0" xfId="104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164" fontId="34" fillId="0" borderId="15" xfId="106" applyNumberFormat="1" applyFont="1" applyFill="1" applyBorder="1" applyAlignment="1">
      <alignment horizontal="right"/>
      <protection/>
    </xf>
    <xf numFmtId="0" fontId="7" fillId="0" borderId="0" xfId="103" applyNumberFormat="1" applyFont="1" applyFill="1" applyBorder="1" applyAlignment="1" applyProtection="1">
      <alignment horizontal="left" vertical="center"/>
      <protection/>
    </xf>
    <xf numFmtId="166" fontId="12" fillId="0" borderId="0" xfId="0" applyNumberFormat="1" applyFont="1" applyBorder="1" applyAlignment="1">
      <alignment/>
    </xf>
    <xf numFmtId="0" fontId="28" fillId="0" borderId="0" xfId="109" applyFont="1" applyFill="1" applyAlignment="1">
      <alignment vertical="center"/>
      <protection/>
    </xf>
    <xf numFmtId="166" fontId="8" fillId="0" borderId="19" xfId="69" applyNumberFormat="1" applyFont="1" applyFill="1" applyBorder="1" applyAlignment="1" applyProtection="1">
      <alignment/>
      <protection/>
    </xf>
    <xf numFmtId="166" fontId="7" fillId="0" borderId="19" xfId="69" applyNumberFormat="1" applyFont="1" applyFill="1" applyBorder="1" applyAlignment="1" applyProtection="1">
      <alignment/>
      <protection/>
    </xf>
    <xf numFmtId="166" fontId="8" fillId="0" borderId="19" xfId="69" applyNumberFormat="1" applyFont="1" applyFill="1" applyBorder="1" applyAlignment="1" applyProtection="1">
      <alignment/>
      <protection/>
    </xf>
    <xf numFmtId="166" fontId="8" fillId="0" borderId="20" xfId="69" applyNumberFormat="1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100" applyFont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8" fillId="0" borderId="15" xfId="100" applyFont="1" applyFill="1" applyBorder="1" applyAlignment="1">
      <alignment horizontal="left" vertical="center"/>
      <protection/>
    </xf>
    <xf numFmtId="0" fontId="4" fillId="0" borderId="15" xfId="0" applyFont="1" applyBorder="1" applyAlignment="1">
      <alignment horizontal="left" vertical="center"/>
    </xf>
    <xf numFmtId="0" fontId="8" fillId="0" borderId="21" xfId="100" applyFont="1" applyFill="1" applyBorder="1" applyAlignment="1">
      <alignment horizontal="left"/>
      <protection/>
    </xf>
    <xf numFmtId="0" fontId="4" fillId="0" borderId="21" xfId="0" applyFont="1" applyFill="1" applyBorder="1" applyAlignment="1">
      <alignment horizontal="left"/>
    </xf>
    <xf numFmtId="0" fontId="10" fillId="0" borderId="0" xfId="100" applyFont="1" applyBorder="1" applyAlignment="1">
      <alignment horizontal="center" vertical="center"/>
      <protection/>
    </xf>
    <xf numFmtId="0" fontId="10" fillId="0" borderId="0" xfId="100" applyFont="1" applyFill="1" applyBorder="1" applyAlignment="1">
      <alignment vertical="center"/>
      <protection/>
    </xf>
    <xf numFmtId="0" fontId="18" fillId="0" borderId="0" xfId="103" applyNumberFormat="1" applyFont="1" applyFill="1" applyBorder="1" applyAlignment="1" applyProtection="1">
      <alignment horizontal="center" vertical="center"/>
      <protection/>
    </xf>
    <xf numFmtId="0" fontId="18" fillId="0" borderId="0" xfId="103" applyNumberFormat="1" applyFont="1" applyFill="1" applyBorder="1" applyAlignment="1" applyProtection="1">
      <alignment horizontal="right" wrapText="1"/>
      <protection/>
    </xf>
    <xf numFmtId="0" fontId="8" fillId="0" borderId="0" xfId="100" applyFont="1" applyFill="1" applyBorder="1" applyAlignment="1">
      <alignment horizontal="left" vertical="center"/>
      <protection/>
    </xf>
    <xf numFmtId="0" fontId="4" fillId="0" borderId="0" xfId="105" applyFont="1" applyFill="1" applyBorder="1" applyAlignment="1">
      <alignment horizontal="left" vertical="center"/>
      <protection/>
    </xf>
    <xf numFmtId="0" fontId="16" fillId="0" borderId="0" xfId="105" applyFont="1" applyFill="1" applyBorder="1" applyAlignment="1">
      <alignment horizontal="center" vertical="center"/>
      <protection/>
    </xf>
    <xf numFmtId="0" fontId="7" fillId="0" borderId="0" xfId="103" applyNumberFormat="1" applyFont="1" applyFill="1" applyBorder="1" applyAlignment="1" applyProtection="1">
      <alignment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uro" xfId="77"/>
    <cellStyle name="Euro 2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_BAL" xfId="100"/>
    <cellStyle name="Normal_BAL 2" xfId="101"/>
    <cellStyle name="Normal_Financial statements 2000 Alcomet" xfId="102"/>
    <cellStyle name="Normal_Financial statements_bg model 2002" xfId="103"/>
    <cellStyle name="Normal_Financial statements_bg model 2002 2" xfId="104"/>
    <cellStyle name="Normal_FS'05-Neochim group-raboten_Final2" xfId="105"/>
    <cellStyle name="Normal_P&amp;L" xfId="106"/>
    <cellStyle name="Normal_P&amp;L_Financial statements_bg model 2002" xfId="107"/>
    <cellStyle name="Normal_P&amp;L_Financial statements_bg model 2002 2" xfId="108"/>
    <cellStyle name="Normal_P&amp;L_IS (по функц.принцип)" xfId="109"/>
    <cellStyle name="Note" xfId="110"/>
    <cellStyle name="Note 2" xfId="111"/>
    <cellStyle name="Output" xfId="112"/>
    <cellStyle name="Output 2" xfId="113"/>
    <cellStyle name="Percent" xfId="114"/>
    <cellStyle name="Percent 2" xfId="115"/>
    <cellStyle name="Percent 2 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B8" sqref="B8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77</v>
      </c>
      <c r="B1" s="56"/>
      <c r="C1" s="56"/>
      <c r="D1" s="80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8" t="s">
        <v>60</v>
      </c>
      <c r="C5" s="78"/>
      <c r="D5" s="59" t="s">
        <v>27</v>
      </c>
      <c r="E5" s="60"/>
      <c r="F5" s="78"/>
      <c r="G5" s="78"/>
      <c r="H5" s="78"/>
      <c r="I5" s="59"/>
    </row>
    <row r="6" spans="1:9" ht="17.25" customHeight="1">
      <c r="A6" s="58"/>
      <c r="B6" s="78" t="s">
        <v>66</v>
      </c>
      <c r="C6" s="78"/>
      <c r="D6" s="59" t="s">
        <v>127</v>
      </c>
      <c r="E6" s="60"/>
      <c r="F6" s="78"/>
      <c r="G6" s="78"/>
      <c r="H6" s="78"/>
      <c r="I6" s="59"/>
    </row>
    <row r="7" spans="1:9" ht="18.75">
      <c r="A7" s="58"/>
      <c r="B7" s="78" t="s">
        <v>61</v>
      </c>
      <c r="C7" s="78"/>
      <c r="D7" s="59" t="s">
        <v>24</v>
      </c>
      <c r="E7" s="60"/>
      <c r="F7" s="78"/>
      <c r="G7" s="78"/>
      <c r="H7" s="78"/>
      <c r="I7" s="59"/>
    </row>
    <row r="8" spans="1:9" ht="18.75">
      <c r="A8" s="58"/>
      <c r="C8" s="78"/>
      <c r="D8" s="59" t="s">
        <v>72</v>
      </c>
      <c r="E8" s="60"/>
      <c r="F8" s="78"/>
      <c r="G8" s="78"/>
      <c r="H8" s="78"/>
      <c r="I8" s="59"/>
    </row>
    <row r="9" spans="1:9" ht="18.75">
      <c r="A9" s="58"/>
      <c r="B9" s="78"/>
      <c r="C9" s="78"/>
      <c r="D9" s="59" t="s">
        <v>22</v>
      </c>
      <c r="E9" s="60"/>
      <c r="F9" s="232"/>
      <c r="G9" s="78"/>
      <c r="H9" s="78"/>
      <c r="I9" s="59"/>
    </row>
    <row r="10" spans="1:9" ht="18.75">
      <c r="A10" s="58"/>
      <c r="C10" s="78"/>
      <c r="D10" s="59" t="s">
        <v>23</v>
      </c>
      <c r="E10" s="60"/>
      <c r="F10" s="78"/>
      <c r="G10" s="78"/>
      <c r="H10" s="78"/>
      <c r="I10" s="59"/>
    </row>
    <row r="11" spans="1:9" ht="18.75">
      <c r="A11" s="58"/>
      <c r="C11" s="78"/>
      <c r="D11" s="59" t="s">
        <v>128</v>
      </c>
      <c r="E11" s="60"/>
      <c r="F11" s="78"/>
      <c r="G11" s="78"/>
      <c r="H11" s="78"/>
      <c r="I11" s="59"/>
    </row>
    <row r="12" spans="1:9" ht="18.75">
      <c r="A12" s="58"/>
      <c r="C12" s="78"/>
      <c r="D12" s="59" t="s">
        <v>122</v>
      </c>
      <c r="E12" s="60"/>
      <c r="F12" s="78"/>
      <c r="G12" s="78"/>
      <c r="H12" s="78"/>
      <c r="I12" s="59"/>
    </row>
    <row r="13" spans="1:9" ht="18.75">
      <c r="A13" s="58"/>
      <c r="C13" s="78"/>
      <c r="D13" s="59" t="s">
        <v>123</v>
      </c>
      <c r="E13" s="60"/>
      <c r="F13" s="78"/>
      <c r="G13" s="78"/>
      <c r="H13" s="78"/>
      <c r="I13" s="59"/>
    </row>
    <row r="14" spans="1:9" ht="18.75">
      <c r="A14" s="58"/>
      <c r="D14" s="59" t="s">
        <v>121</v>
      </c>
      <c r="E14" s="78"/>
      <c r="F14" s="78"/>
      <c r="G14" s="78"/>
      <c r="H14" s="78"/>
      <c r="I14" s="59"/>
    </row>
    <row r="15" spans="1:9" ht="18.75">
      <c r="A15" s="58"/>
      <c r="D15" s="78"/>
      <c r="E15" s="78"/>
      <c r="F15" s="78"/>
      <c r="G15" s="78"/>
      <c r="H15" s="78"/>
      <c r="I15" s="59"/>
    </row>
    <row r="16" spans="1:9" ht="18.75">
      <c r="A16" s="58"/>
      <c r="D16" s="78"/>
      <c r="E16" s="78"/>
      <c r="F16" s="78"/>
      <c r="G16" s="78"/>
      <c r="H16" s="78"/>
      <c r="I16" s="59"/>
    </row>
    <row r="17" spans="1:7" ht="18.75">
      <c r="A17" s="58" t="s">
        <v>67</v>
      </c>
      <c r="D17" s="78" t="s">
        <v>24</v>
      </c>
      <c r="E17" s="58"/>
      <c r="F17" s="58"/>
      <c r="G17" s="58"/>
    </row>
    <row r="18" spans="1:9" ht="18.75">
      <c r="A18" s="117"/>
      <c r="B18" s="60"/>
      <c r="C18" s="60"/>
      <c r="D18" s="78"/>
      <c r="E18" s="78"/>
      <c r="F18" s="78"/>
      <c r="G18" s="59"/>
      <c r="H18" s="59"/>
      <c r="I18" s="59"/>
    </row>
    <row r="19" spans="1:9" ht="18.75">
      <c r="A19" s="117" t="s">
        <v>108</v>
      </c>
      <c r="B19" s="117"/>
      <c r="C19" s="117"/>
      <c r="D19" s="78" t="s">
        <v>109</v>
      </c>
      <c r="E19" s="78"/>
      <c r="F19" s="78"/>
      <c r="G19" s="59"/>
      <c r="H19" s="59"/>
      <c r="I19" s="59"/>
    </row>
    <row r="20" spans="1:9" ht="18.75">
      <c r="A20" s="58"/>
      <c r="D20" s="117"/>
      <c r="E20" s="58"/>
      <c r="F20" s="58"/>
      <c r="G20" s="59"/>
      <c r="H20" s="59"/>
      <c r="I20" s="59"/>
    </row>
    <row r="21" spans="1:9" ht="18.75">
      <c r="A21" s="58"/>
      <c r="D21" s="44"/>
      <c r="E21" s="58"/>
      <c r="F21" s="58"/>
      <c r="G21" s="59"/>
      <c r="H21" s="59"/>
      <c r="I21" s="59"/>
    </row>
    <row r="22" spans="1:9" ht="18.75">
      <c r="A22" s="58" t="s">
        <v>0</v>
      </c>
      <c r="D22" s="59" t="s">
        <v>75</v>
      </c>
      <c r="E22" s="59"/>
      <c r="F22" s="59"/>
      <c r="G22" s="58"/>
      <c r="H22" s="58"/>
      <c r="I22" s="58"/>
    </row>
    <row r="23" spans="1:7" ht="18.75">
      <c r="A23" s="58"/>
      <c r="D23" s="59" t="s">
        <v>25</v>
      </c>
      <c r="E23" s="59"/>
      <c r="F23" s="59"/>
      <c r="G23" s="58"/>
    </row>
    <row r="24" spans="1:7" ht="18.75">
      <c r="A24" s="58"/>
      <c r="D24" s="59" t="s">
        <v>104</v>
      </c>
      <c r="E24" s="59"/>
      <c r="F24" s="59"/>
      <c r="G24" s="58"/>
    </row>
    <row r="25" spans="1:7" ht="18.75">
      <c r="A25" s="58"/>
      <c r="D25" s="44"/>
      <c r="E25" s="58"/>
      <c r="F25" s="58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 t="s">
        <v>26</v>
      </c>
      <c r="D27" s="59" t="s">
        <v>27</v>
      </c>
      <c r="E27" s="59"/>
      <c r="F27" s="58"/>
      <c r="G27" s="58"/>
    </row>
    <row r="28" spans="1:7" ht="18.75">
      <c r="A28" s="58"/>
      <c r="D28" s="59" t="s">
        <v>106</v>
      </c>
      <c r="E28" s="59"/>
      <c r="F28" s="58"/>
      <c r="G28" s="58"/>
    </row>
    <row r="29" spans="1:7" ht="18.75">
      <c r="A29" s="58"/>
      <c r="D29" s="59" t="s">
        <v>73</v>
      </c>
      <c r="G29" s="58"/>
    </row>
    <row r="30" spans="1:6" ht="18.75">
      <c r="A30" s="58"/>
      <c r="C30" s="59"/>
      <c r="D30" s="59"/>
      <c r="E30" s="59"/>
      <c r="F30" s="58"/>
    </row>
    <row r="31" spans="1:6" ht="18.75">
      <c r="A31" s="58"/>
      <c r="C31" s="59"/>
      <c r="E31" s="59"/>
      <c r="F31" s="58"/>
    </row>
    <row r="32" spans="1:6" ht="18.75">
      <c r="A32" s="58"/>
      <c r="C32" s="59"/>
      <c r="D32" s="59"/>
      <c r="E32" s="59"/>
      <c r="F32" s="58"/>
    </row>
    <row r="33" spans="1:6" ht="18.75">
      <c r="A33" s="58"/>
      <c r="D33" s="44"/>
      <c r="F33" s="58"/>
    </row>
    <row r="34" spans="1:6" ht="18.75">
      <c r="A34" s="58" t="s">
        <v>1</v>
      </c>
      <c r="D34" s="59" t="s">
        <v>69</v>
      </c>
      <c r="E34" s="59"/>
      <c r="F34" s="58"/>
    </row>
    <row r="35" spans="1:6" ht="18.75">
      <c r="A35" s="58"/>
      <c r="D35" s="59" t="s">
        <v>76</v>
      </c>
      <c r="E35" s="59"/>
      <c r="F35" s="58"/>
    </row>
    <row r="36" spans="1:6" ht="18.75">
      <c r="A36" s="58"/>
      <c r="D36" s="59"/>
      <c r="E36" s="59"/>
      <c r="F36" s="58"/>
    </row>
    <row r="37" spans="1:9" ht="18.75">
      <c r="A37" s="58"/>
      <c r="E37" s="59"/>
      <c r="F37" s="58"/>
      <c r="G37" s="58"/>
      <c r="H37" s="58"/>
      <c r="I37" s="58"/>
    </row>
    <row r="38" spans="1:9" ht="18.75">
      <c r="A38" s="58"/>
      <c r="D38" s="44"/>
      <c r="F38" s="58"/>
      <c r="G38" s="58"/>
      <c r="H38" s="58"/>
      <c r="I38" s="58"/>
    </row>
    <row r="39" spans="1:4" ht="18.75">
      <c r="A39" s="58" t="s">
        <v>28</v>
      </c>
      <c r="D39" s="59" t="s">
        <v>38</v>
      </c>
    </row>
    <row r="40" spans="1:6" ht="18.75">
      <c r="A40" s="58"/>
      <c r="E40" s="59"/>
      <c r="F40" s="58"/>
    </row>
    <row r="41" spans="1:6" ht="18.75">
      <c r="A41" s="58"/>
      <c r="D41" s="44"/>
      <c r="F41" s="58"/>
    </row>
    <row r="42" spans="1:9" ht="18.75">
      <c r="A42" s="58"/>
      <c r="D42" s="59"/>
      <c r="G42" s="60"/>
      <c r="H42" s="60"/>
      <c r="I42" s="60"/>
    </row>
    <row r="43" spans="1:6" ht="18.75">
      <c r="A43" s="58"/>
      <c r="D43" s="59"/>
      <c r="F43" s="58"/>
    </row>
    <row r="44" spans="1:6" ht="18.75">
      <c r="A44" s="58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45" sqref="A45"/>
    </sheetView>
  </sheetViews>
  <sheetFormatPr defaultColWidth="9.140625" defaultRowHeight="12.75"/>
  <cols>
    <col min="1" max="1" width="53.421875" style="41" customWidth="1"/>
    <col min="2" max="2" width="13.140625" style="35" bestFit="1" customWidth="1"/>
    <col min="3" max="3" width="5.421875" style="74" customWidth="1"/>
    <col min="4" max="4" width="13.28125" style="74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51" t="str">
        <f>'Cover '!A1</f>
        <v>ГРУПА НЕОХИМ</v>
      </c>
      <c r="B1" s="252"/>
      <c r="C1" s="252"/>
      <c r="D1" s="252"/>
      <c r="E1" s="252"/>
      <c r="F1" s="252"/>
    </row>
    <row r="2" spans="1:6" s="116" customFormat="1" ht="15">
      <c r="A2" s="253" t="s">
        <v>90</v>
      </c>
      <c r="B2" s="254"/>
      <c r="C2" s="254"/>
      <c r="D2" s="254"/>
      <c r="E2" s="254"/>
      <c r="F2" s="254"/>
    </row>
    <row r="3" spans="1:5" ht="15">
      <c r="A3" s="21" t="s">
        <v>129</v>
      </c>
      <c r="B3" s="177"/>
      <c r="C3" s="120"/>
      <c r="D3" s="120"/>
      <c r="E3" s="82"/>
    </row>
    <row r="4" spans="1:5" ht="15">
      <c r="A4" s="119"/>
      <c r="B4" s="177"/>
      <c r="C4" s="120"/>
      <c r="D4" s="120"/>
      <c r="E4" s="82"/>
    </row>
    <row r="5" spans="1:5" ht="15">
      <c r="A5" s="119"/>
      <c r="B5" s="177"/>
      <c r="C5" s="120"/>
      <c r="D5" s="120"/>
      <c r="E5" s="82"/>
    </row>
    <row r="6" spans="1:5" ht="9" customHeight="1">
      <c r="A6" s="119"/>
      <c r="B6" s="177"/>
      <c r="C6" s="120"/>
      <c r="D6" s="120"/>
      <c r="E6" s="82"/>
    </row>
    <row r="7" spans="1:6" ht="15">
      <c r="A7" s="84"/>
      <c r="B7" s="38" t="s">
        <v>4</v>
      </c>
      <c r="C7" s="35"/>
      <c r="D7" s="190" t="s">
        <v>131</v>
      </c>
      <c r="E7" s="178"/>
      <c r="F7" s="190" t="s">
        <v>130</v>
      </c>
    </row>
    <row r="8" spans="1:6" ht="15">
      <c r="A8" s="84"/>
      <c r="C8" s="35"/>
      <c r="D8" s="178" t="s">
        <v>96</v>
      </c>
      <c r="E8" s="178"/>
      <c r="F8" s="178" t="s">
        <v>96</v>
      </c>
    </row>
    <row r="9" spans="1:6" ht="15">
      <c r="A9" s="84"/>
      <c r="C9" s="35"/>
      <c r="D9" s="35"/>
      <c r="E9" s="38"/>
      <c r="F9" s="35"/>
    </row>
    <row r="10" spans="1:6" ht="15">
      <c r="A10" s="84"/>
      <c r="C10" s="35"/>
      <c r="D10" s="35"/>
      <c r="E10" s="38"/>
      <c r="F10" s="35"/>
    </row>
    <row r="11" spans="1:10" ht="15">
      <c r="A11" s="82" t="s">
        <v>63</v>
      </c>
      <c r="B11" s="35">
        <v>3</v>
      </c>
      <c r="C11" s="35"/>
      <c r="D11" s="34">
        <v>91546</v>
      </c>
      <c r="F11" s="34">
        <v>83853</v>
      </c>
      <c r="J11" s="221"/>
    </row>
    <row r="12" spans="1:10" ht="15">
      <c r="A12" s="82" t="s">
        <v>88</v>
      </c>
      <c r="B12" s="35">
        <v>4</v>
      </c>
      <c r="C12" s="35"/>
      <c r="D12" s="34">
        <v>496</v>
      </c>
      <c r="F12" s="34">
        <v>142</v>
      </c>
      <c r="J12" s="221"/>
    </row>
    <row r="13" spans="1:10" ht="30">
      <c r="A13" s="177" t="s">
        <v>89</v>
      </c>
      <c r="C13" s="35"/>
      <c r="D13" s="34">
        <v>-7535</v>
      </c>
      <c r="F13" s="34">
        <v>-4311</v>
      </c>
      <c r="J13" s="222"/>
    </row>
    <row r="14" spans="1:10" ht="15">
      <c r="A14" s="82" t="s">
        <v>102</v>
      </c>
      <c r="B14" s="35">
        <v>5</v>
      </c>
      <c r="C14" s="35"/>
      <c r="D14" s="34">
        <v>-65061</v>
      </c>
      <c r="F14" s="34">
        <v>-67736</v>
      </c>
      <c r="G14" s="118"/>
      <c r="J14" s="222"/>
    </row>
    <row r="15" spans="1:10" ht="15">
      <c r="A15" s="82" t="s">
        <v>2</v>
      </c>
      <c r="B15" s="35">
        <v>6</v>
      </c>
      <c r="C15" s="35"/>
      <c r="D15" s="34">
        <v>-4318</v>
      </c>
      <c r="F15" s="34">
        <v>-3356</v>
      </c>
      <c r="G15" s="118"/>
      <c r="J15" s="222"/>
    </row>
    <row r="16" spans="1:12" ht="15">
      <c r="A16" s="82" t="s">
        <v>9</v>
      </c>
      <c r="B16" s="35">
        <v>7</v>
      </c>
      <c r="C16" s="35"/>
      <c r="D16" s="34">
        <v>-5682</v>
      </c>
      <c r="F16" s="34">
        <v>-6613</v>
      </c>
      <c r="G16" s="121"/>
      <c r="J16" s="222"/>
      <c r="L16" s="223"/>
    </row>
    <row r="17" spans="1:12" ht="15">
      <c r="A17" s="82" t="s">
        <v>3</v>
      </c>
      <c r="B17" s="35" t="s">
        <v>142</v>
      </c>
      <c r="C17" s="35"/>
      <c r="D17" s="34">
        <v>-2809</v>
      </c>
      <c r="F17" s="34">
        <v>-2672</v>
      </c>
      <c r="G17" s="118"/>
      <c r="J17" s="222"/>
      <c r="L17" s="223"/>
    </row>
    <row r="18" spans="1:12" ht="15.75" customHeight="1">
      <c r="A18" s="82" t="s">
        <v>64</v>
      </c>
      <c r="B18" s="35">
        <v>8</v>
      </c>
      <c r="C18" s="35"/>
      <c r="D18" s="34">
        <v>-227</v>
      </c>
      <c r="F18" s="34">
        <v>-138</v>
      </c>
      <c r="G18" s="121"/>
      <c r="J18" s="223"/>
      <c r="L18" s="223"/>
    </row>
    <row r="19" spans="1:10" ht="15" customHeight="1">
      <c r="A19" s="83" t="s">
        <v>138</v>
      </c>
      <c r="C19" s="35"/>
      <c r="D19" s="54">
        <f>SUM(D11:D18)</f>
        <v>6410</v>
      </c>
      <c r="F19" s="54">
        <f>SUM(F11:F18)</f>
        <v>-831</v>
      </c>
      <c r="G19" s="118"/>
      <c r="J19" s="223"/>
    </row>
    <row r="20" spans="1:10" ht="15" customHeight="1">
      <c r="A20" s="82"/>
      <c r="C20" s="35"/>
      <c r="D20" s="34"/>
      <c r="G20" s="118"/>
      <c r="J20" s="223"/>
    </row>
    <row r="21" spans="1:10" ht="15" customHeight="1">
      <c r="A21" s="82" t="s">
        <v>79</v>
      </c>
      <c r="C21" s="35"/>
      <c r="D21" s="34">
        <v>1</v>
      </c>
      <c r="E21" s="38"/>
      <c r="F21" s="34">
        <v>5</v>
      </c>
      <c r="G21" s="118"/>
      <c r="J21" s="223"/>
    </row>
    <row r="22" spans="1:10" ht="15">
      <c r="A22" s="82" t="s">
        <v>80</v>
      </c>
      <c r="C22" s="35"/>
      <c r="D22" s="34">
        <v>-511</v>
      </c>
      <c r="E22" s="38"/>
      <c r="F22" s="34">
        <v>-506</v>
      </c>
      <c r="G22" s="118"/>
      <c r="J22" s="223"/>
    </row>
    <row r="23" spans="1:10" ht="15">
      <c r="A23" s="137" t="s">
        <v>82</v>
      </c>
      <c r="B23" s="35">
        <v>9</v>
      </c>
      <c r="C23" s="35"/>
      <c r="D23" s="174">
        <f>D21+D22</f>
        <v>-510</v>
      </c>
      <c r="E23" s="138"/>
      <c r="F23" s="174">
        <f>F21+F22</f>
        <v>-501</v>
      </c>
      <c r="G23" s="118"/>
      <c r="J23" s="223"/>
    </row>
    <row r="24" spans="1:10" ht="15">
      <c r="A24" s="82"/>
      <c r="C24" s="35"/>
      <c r="D24" s="34"/>
      <c r="E24" s="38"/>
      <c r="G24" s="118"/>
      <c r="J24" s="223"/>
    </row>
    <row r="25" spans="1:10" ht="15">
      <c r="A25" s="83" t="s">
        <v>139</v>
      </c>
      <c r="C25" s="35"/>
      <c r="D25" s="180">
        <f>D23+D19</f>
        <v>5900</v>
      </c>
      <c r="E25" s="38"/>
      <c r="F25" s="180">
        <f>F23+F19</f>
        <v>-1332</v>
      </c>
      <c r="G25" s="40"/>
      <c r="J25" s="223"/>
    </row>
    <row r="26" spans="1:10" ht="6" customHeight="1">
      <c r="A26" s="83"/>
      <c r="C26" s="35"/>
      <c r="D26" s="39"/>
      <c r="E26" s="38"/>
      <c r="F26" s="39"/>
      <c r="G26" s="40"/>
      <c r="J26" s="223"/>
    </row>
    <row r="27" spans="1:10" ht="15">
      <c r="A27" s="128"/>
      <c r="C27" s="38"/>
      <c r="D27" s="135"/>
      <c r="E27" s="123"/>
      <c r="F27" s="135"/>
      <c r="G27" s="40"/>
      <c r="J27" s="223"/>
    </row>
    <row r="28" spans="1:6" ht="15.75" thickBot="1">
      <c r="A28" s="246" t="s">
        <v>132</v>
      </c>
      <c r="C28" s="35"/>
      <c r="D28" s="192">
        <f>D25</f>
        <v>5900</v>
      </c>
      <c r="E28" s="139"/>
      <c r="F28" s="192">
        <f>F25</f>
        <v>-1332</v>
      </c>
    </row>
    <row r="29" spans="1:6" ht="5.25" customHeight="1" thickTop="1">
      <c r="A29" s="84"/>
      <c r="B29" s="86"/>
      <c r="C29" s="191"/>
      <c r="D29" s="191"/>
      <c r="E29" s="86"/>
      <c r="F29" s="191"/>
    </row>
    <row r="30" spans="1:7" ht="15">
      <c r="A30" s="122"/>
      <c r="B30" s="216"/>
      <c r="C30" s="76"/>
      <c r="D30" s="225"/>
      <c r="E30" s="225"/>
      <c r="F30" s="225"/>
      <c r="G30" s="43"/>
    </row>
    <row r="31" spans="1:7" ht="15">
      <c r="A31" s="122"/>
      <c r="B31" s="216"/>
      <c r="C31" s="76"/>
      <c r="D31" s="225"/>
      <c r="E31" s="225"/>
      <c r="F31" s="225"/>
      <c r="G31" s="43"/>
    </row>
    <row r="32" spans="1:7" ht="15">
      <c r="A32" s="122"/>
      <c r="B32" s="216"/>
      <c r="C32" s="76"/>
      <c r="D32" s="225"/>
      <c r="E32" s="225"/>
      <c r="F32" s="225"/>
      <c r="G32" s="43"/>
    </row>
    <row r="33" spans="1:7" ht="15">
      <c r="A33" s="122"/>
      <c r="B33" s="216"/>
      <c r="C33" s="76"/>
      <c r="D33" s="225"/>
      <c r="E33" s="225"/>
      <c r="F33" s="225"/>
      <c r="G33" s="43"/>
    </row>
    <row r="34" spans="1:7" ht="15">
      <c r="A34" s="122"/>
      <c r="B34" s="216"/>
      <c r="C34" s="76"/>
      <c r="D34" s="225"/>
      <c r="E34" s="225"/>
      <c r="F34" s="225"/>
      <c r="G34" s="43"/>
    </row>
    <row r="35" spans="1:7" ht="15">
      <c r="A35" s="122"/>
      <c r="B35" s="216"/>
      <c r="C35" s="76"/>
      <c r="D35" s="225"/>
      <c r="E35" s="225"/>
      <c r="F35" s="225"/>
      <c r="G35" s="43"/>
    </row>
    <row r="36" spans="1:7" ht="15">
      <c r="A36" s="122"/>
      <c r="B36" s="216"/>
      <c r="C36" s="76"/>
      <c r="D36" s="225"/>
      <c r="E36" s="225"/>
      <c r="F36" s="225"/>
      <c r="G36" s="43"/>
    </row>
    <row r="37" spans="1:7" ht="15">
      <c r="A37" s="122"/>
      <c r="B37" s="216"/>
      <c r="C37" s="76"/>
      <c r="D37" s="225"/>
      <c r="E37" s="225"/>
      <c r="F37" s="225"/>
      <c r="G37" s="43"/>
    </row>
    <row r="38" spans="1:7" ht="15">
      <c r="A38" s="122"/>
      <c r="B38" s="216"/>
      <c r="C38" s="76"/>
      <c r="D38" s="225"/>
      <c r="E38" s="225"/>
      <c r="F38" s="225"/>
      <c r="G38" s="43"/>
    </row>
    <row r="39" spans="1:7" ht="15">
      <c r="A39" s="122"/>
      <c r="B39" s="216"/>
      <c r="C39" s="76"/>
      <c r="D39" s="225"/>
      <c r="E39" s="225"/>
      <c r="F39" s="225"/>
      <c r="G39" s="43"/>
    </row>
    <row r="40" spans="1:7" ht="15">
      <c r="A40" s="122"/>
      <c r="B40" s="216"/>
      <c r="C40" s="76"/>
      <c r="D40" s="225"/>
      <c r="E40" s="225"/>
      <c r="F40" s="225"/>
      <c r="G40" s="43"/>
    </row>
    <row r="41" spans="1:9" ht="15">
      <c r="A41" s="212"/>
      <c r="G41" s="43"/>
      <c r="I41" s="220"/>
    </row>
    <row r="42" ht="15">
      <c r="A42" s="212"/>
    </row>
    <row r="43" spans="1:6" ht="15">
      <c r="A43" s="65"/>
      <c r="B43" s="65"/>
      <c r="C43" s="65"/>
      <c r="D43" s="65"/>
      <c r="E43" s="65"/>
      <c r="F43" s="65"/>
    </row>
    <row r="44" spans="1:6" ht="15">
      <c r="A44" s="65"/>
      <c r="B44" s="65"/>
      <c r="C44" s="65"/>
      <c r="D44" s="65"/>
      <c r="E44" s="65"/>
      <c r="F44" s="65"/>
    </row>
    <row r="45" spans="1:8" ht="15">
      <c r="A45" s="215" t="s">
        <v>67</v>
      </c>
      <c r="B45" s="217"/>
      <c r="C45" s="87" t="s">
        <v>110</v>
      </c>
      <c r="D45" s="90"/>
      <c r="E45" s="69"/>
      <c r="F45" s="90"/>
      <c r="G45" s="20"/>
      <c r="H45" s="20"/>
    </row>
    <row r="46" spans="1:8" ht="15">
      <c r="A46" s="122" t="s">
        <v>39</v>
      </c>
      <c r="B46" s="217"/>
      <c r="C46" s="24"/>
      <c r="D46" s="23"/>
      <c r="E46" s="69"/>
      <c r="F46" s="255" t="s">
        <v>111</v>
      </c>
      <c r="G46" s="255"/>
      <c r="H46" s="255"/>
    </row>
    <row r="47" spans="1:6" ht="15">
      <c r="A47" s="89"/>
      <c r="B47" s="216"/>
      <c r="C47" s="77"/>
      <c r="D47" s="90"/>
      <c r="E47" s="90"/>
      <c r="F47" s="90"/>
    </row>
    <row r="48" ht="15">
      <c r="A48" s="65"/>
    </row>
    <row r="49" ht="15">
      <c r="A49" s="65"/>
    </row>
    <row r="50" ht="15">
      <c r="A50" s="65"/>
    </row>
    <row r="51" ht="15">
      <c r="A51" s="65"/>
    </row>
    <row r="52" ht="15">
      <c r="A52" s="65"/>
    </row>
    <row r="53" ht="15">
      <c r="A53" s="65"/>
    </row>
    <row r="54" ht="15">
      <c r="A54" s="65"/>
    </row>
    <row r="55" ht="15">
      <c r="A55" s="65"/>
    </row>
    <row r="56" ht="15">
      <c r="A56" s="65"/>
    </row>
  </sheetData>
  <sheetProtection/>
  <mergeCells count="3">
    <mergeCell ref="A1:F1"/>
    <mergeCell ref="A2:F2"/>
    <mergeCell ref="F46:H46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1.00390625" style="20" customWidth="1"/>
    <col min="2" max="2" width="15.28125" style="69" customWidth="1"/>
    <col min="3" max="3" width="4.57421875" style="24" customWidth="1"/>
    <col min="4" max="4" width="15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16384" width="9.140625" style="20" customWidth="1"/>
  </cols>
  <sheetData>
    <row r="1" spans="1:6" ht="15">
      <c r="A1" s="19" t="str">
        <f>'Cover '!A1</f>
        <v>ГРУПА НЕОХИМ</v>
      </c>
      <c r="B1" s="66"/>
      <c r="C1" s="19"/>
      <c r="D1" s="61"/>
      <c r="E1" s="61"/>
      <c r="F1" s="61"/>
    </row>
    <row r="2" spans="1:7" s="22" customFormat="1" ht="15">
      <c r="A2" s="181" t="s">
        <v>91</v>
      </c>
      <c r="B2" s="182"/>
      <c r="C2" s="62"/>
      <c r="D2" s="62"/>
      <c r="E2" s="62"/>
      <c r="F2" s="62"/>
      <c r="G2" s="47"/>
    </row>
    <row r="3" spans="1:7" ht="15" customHeight="1">
      <c r="A3" s="62" t="str">
        <f>'IS'!A3</f>
        <v>към 31 март 2015 година</v>
      </c>
      <c r="B3" s="183"/>
      <c r="C3" s="47"/>
      <c r="D3" s="47"/>
      <c r="E3" s="47"/>
      <c r="F3" s="47"/>
      <c r="G3" s="43"/>
    </row>
    <row r="4" spans="1:7" ht="15" customHeight="1">
      <c r="A4" s="62"/>
      <c r="B4" s="183"/>
      <c r="C4" s="47"/>
      <c r="D4" s="47"/>
      <c r="E4" s="47"/>
      <c r="F4" s="47"/>
      <c r="G4" s="43"/>
    </row>
    <row r="5" spans="1:7" ht="15" customHeight="1">
      <c r="A5" s="62"/>
      <c r="B5" s="183"/>
      <c r="C5" s="47"/>
      <c r="D5" s="47"/>
      <c r="E5" s="47"/>
      <c r="F5" s="47"/>
      <c r="G5" s="43"/>
    </row>
    <row r="6" spans="1:7" ht="15">
      <c r="A6" s="43"/>
      <c r="B6" s="179" t="s">
        <v>4</v>
      </c>
      <c r="C6" s="74"/>
      <c r="D6" s="190" t="s">
        <v>131</v>
      </c>
      <c r="E6" s="91"/>
      <c r="F6" s="190" t="s">
        <v>133</v>
      </c>
      <c r="G6" s="43"/>
    </row>
    <row r="7" spans="1:7" ht="17.25" customHeight="1">
      <c r="A7" s="43"/>
      <c r="B7" s="74"/>
      <c r="C7" s="74"/>
      <c r="D7" s="178" t="s">
        <v>96</v>
      </c>
      <c r="E7" s="178"/>
      <c r="F7" s="178" t="s">
        <v>96</v>
      </c>
      <c r="G7" s="43"/>
    </row>
    <row r="8" spans="1:7" ht="17.25" customHeight="1">
      <c r="A8" s="43"/>
      <c r="B8" s="74"/>
      <c r="C8" s="74"/>
      <c r="D8" s="178"/>
      <c r="E8" s="178"/>
      <c r="F8" s="178"/>
      <c r="G8" s="43"/>
    </row>
    <row r="9" spans="1:7" ht="17.25" customHeight="1">
      <c r="A9" s="181" t="s">
        <v>62</v>
      </c>
      <c r="B9" s="74"/>
      <c r="C9" s="74"/>
      <c r="D9" s="178"/>
      <c r="E9" s="178"/>
      <c r="F9" s="178"/>
      <c r="G9" s="43"/>
    </row>
    <row r="10" spans="1:7" ht="15">
      <c r="A10" s="181" t="s">
        <v>10</v>
      </c>
      <c r="B10" s="70"/>
      <c r="C10" s="42"/>
      <c r="D10" s="90"/>
      <c r="E10" s="90"/>
      <c r="F10" s="90"/>
      <c r="G10" s="43"/>
    </row>
    <row r="11" spans="1:7" ht="15">
      <c r="A11" s="94" t="s">
        <v>74</v>
      </c>
      <c r="B11" s="76">
        <v>10</v>
      </c>
      <c r="C11" s="42"/>
      <c r="D11" s="95">
        <v>102509</v>
      </c>
      <c r="E11" s="90"/>
      <c r="F11" s="95">
        <f>104671-44</f>
        <v>104627</v>
      </c>
      <c r="G11" s="43"/>
    </row>
    <row r="12" spans="1:7" ht="15">
      <c r="A12" s="96" t="s">
        <v>31</v>
      </c>
      <c r="B12" s="76">
        <v>11</v>
      </c>
      <c r="C12" s="42"/>
      <c r="D12" s="95">
        <v>333</v>
      </c>
      <c r="E12" s="95"/>
      <c r="F12" s="95">
        <v>332</v>
      </c>
      <c r="G12" s="43"/>
    </row>
    <row r="13" spans="1:7" ht="15">
      <c r="A13" s="96" t="s">
        <v>78</v>
      </c>
      <c r="B13" s="76">
        <v>12</v>
      </c>
      <c r="C13" s="42"/>
      <c r="D13" s="95">
        <v>310</v>
      </c>
      <c r="E13" s="95"/>
      <c r="F13" s="95">
        <v>305</v>
      </c>
      <c r="G13" s="43"/>
    </row>
    <row r="14" spans="1:7" ht="15">
      <c r="A14" s="96" t="s">
        <v>35</v>
      </c>
      <c r="B14" s="76"/>
      <c r="C14" s="42"/>
      <c r="D14" s="95">
        <v>4</v>
      </c>
      <c r="E14" s="95"/>
      <c r="F14" s="95">
        <v>4</v>
      </c>
      <c r="G14" s="43"/>
    </row>
    <row r="15" spans="1:8" ht="15">
      <c r="A15" s="96" t="s">
        <v>83</v>
      </c>
      <c r="B15" s="76"/>
      <c r="C15" s="42"/>
      <c r="D15" s="95">
        <v>1963</v>
      </c>
      <c r="E15" s="95"/>
      <c r="F15" s="95">
        <v>1963</v>
      </c>
      <c r="G15" s="64"/>
      <c r="H15" s="245"/>
    </row>
    <row r="16" spans="1:7" ht="15">
      <c r="A16" s="90"/>
      <c r="B16" s="70"/>
      <c r="C16" s="42"/>
      <c r="D16" s="97">
        <f>SUM(D11:D15)</f>
        <v>105119</v>
      </c>
      <c r="E16" s="98"/>
      <c r="F16" s="97">
        <f>SUM(F11:F15)</f>
        <v>107231</v>
      </c>
      <c r="G16" s="43"/>
    </row>
    <row r="17" spans="1:7" ht="15">
      <c r="A17" s="181" t="s">
        <v>11</v>
      </c>
      <c r="B17" s="70"/>
      <c r="C17" s="42"/>
      <c r="D17" s="98"/>
      <c r="E17" s="98"/>
      <c r="F17" s="98"/>
      <c r="G17" s="43"/>
    </row>
    <row r="18" spans="1:7" ht="15">
      <c r="A18" s="94" t="s">
        <v>8</v>
      </c>
      <c r="B18" s="76">
        <v>13</v>
      </c>
      <c r="C18" s="77"/>
      <c r="D18" s="63">
        <v>27154</v>
      </c>
      <c r="E18" s="63"/>
      <c r="F18" s="63">
        <v>34155</v>
      </c>
      <c r="G18" s="43"/>
    </row>
    <row r="19" spans="1:7" ht="15">
      <c r="A19" s="94" t="s">
        <v>103</v>
      </c>
      <c r="B19" s="76">
        <v>14</v>
      </c>
      <c r="C19" s="77"/>
      <c r="D19" s="63">
        <v>6696</v>
      </c>
      <c r="E19" s="63"/>
      <c r="F19" s="63">
        <v>1595</v>
      </c>
      <c r="G19" s="43"/>
    </row>
    <row r="20" spans="1:7" ht="15">
      <c r="A20" s="94" t="s">
        <v>18</v>
      </c>
      <c r="B20" s="76">
        <v>15</v>
      </c>
      <c r="C20" s="77"/>
      <c r="D20" s="63">
        <v>22</v>
      </c>
      <c r="E20" s="63"/>
      <c r="F20" s="63">
        <v>16</v>
      </c>
      <c r="G20" s="43"/>
    </row>
    <row r="21" spans="1:7" ht="15">
      <c r="A21" s="90" t="s">
        <v>32</v>
      </c>
      <c r="B21" s="76">
        <v>16</v>
      </c>
      <c r="C21" s="77"/>
      <c r="D21" s="63">
        <v>9218</v>
      </c>
      <c r="E21" s="63"/>
      <c r="F21" s="63">
        <v>8173</v>
      </c>
      <c r="G21" s="64"/>
    </row>
    <row r="22" spans="1:7" ht="15">
      <c r="A22" s="94" t="s">
        <v>49</v>
      </c>
      <c r="B22" s="76">
        <v>17</v>
      </c>
      <c r="C22" s="77"/>
      <c r="D22" s="63">
        <v>1147</v>
      </c>
      <c r="E22" s="63"/>
      <c r="F22" s="63">
        <v>1060</v>
      </c>
      <c r="G22" s="43"/>
    </row>
    <row r="23" spans="1:7" ht="15">
      <c r="A23" s="181"/>
      <c r="B23" s="70"/>
      <c r="C23" s="42"/>
      <c r="D23" s="97">
        <f>SUM(D18:D22)</f>
        <v>44237</v>
      </c>
      <c r="E23" s="98"/>
      <c r="F23" s="97">
        <f>SUM(F18:F22)</f>
        <v>44999</v>
      </c>
      <c r="G23" s="43"/>
    </row>
    <row r="24" spans="1:7" ht="15">
      <c r="A24" s="181"/>
      <c r="B24" s="70"/>
      <c r="C24" s="42"/>
      <c r="D24" s="98"/>
      <c r="E24" s="98"/>
      <c r="F24" s="98"/>
      <c r="G24" s="43"/>
    </row>
    <row r="25" spans="1:7" ht="15">
      <c r="A25" s="241" t="s">
        <v>124</v>
      </c>
      <c r="B25" s="242">
        <v>18</v>
      </c>
      <c r="C25" s="42"/>
      <c r="D25" s="243">
        <v>35</v>
      </c>
      <c r="E25" s="98"/>
      <c r="F25" s="243">
        <v>44</v>
      </c>
      <c r="G25" s="43"/>
    </row>
    <row r="26" spans="1:7" ht="15">
      <c r="A26" s="94"/>
      <c r="B26" s="76"/>
      <c r="C26" s="77"/>
      <c r="D26" s="64"/>
      <c r="E26" s="64"/>
      <c r="F26" s="64"/>
      <c r="G26" s="43"/>
    </row>
    <row r="27" spans="1:7" ht="15.75" thickBot="1">
      <c r="A27" s="181" t="s">
        <v>97</v>
      </c>
      <c r="B27" s="70"/>
      <c r="C27" s="42"/>
      <c r="D27" s="99">
        <f>SUM(D16+D23)+D25</f>
        <v>149391</v>
      </c>
      <c r="E27" s="98"/>
      <c r="F27" s="99">
        <f>SUM(F16+F23)+F25</f>
        <v>152274</v>
      </c>
      <c r="G27" s="43"/>
    </row>
    <row r="28" spans="1:7" ht="15.75" thickTop="1">
      <c r="A28" s="94"/>
      <c r="B28" s="76"/>
      <c r="C28" s="77"/>
      <c r="D28" s="90"/>
      <c r="E28" s="90"/>
      <c r="F28" s="90"/>
      <c r="G28" s="43"/>
    </row>
    <row r="29" spans="1:7" ht="15">
      <c r="A29" s="181" t="s">
        <v>16</v>
      </c>
      <c r="B29" s="74"/>
      <c r="C29" s="74"/>
      <c r="D29" s="85"/>
      <c r="E29" s="93"/>
      <c r="F29" s="85"/>
      <c r="G29" s="43"/>
    </row>
    <row r="30" spans="1:7" ht="15">
      <c r="A30" s="184" t="s">
        <v>100</v>
      </c>
      <c r="B30" s="74"/>
      <c r="C30" s="74"/>
      <c r="D30" s="85"/>
      <c r="E30" s="93"/>
      <c r="F30" s="85"/>
      <c r="G30" s="43"/>
    </row>
    <row r="31" spans="1:7" ht="29.25">
      <c r="A31" s="185" t="s">
        <v>92</v>
      </c>
      <c r="B31" s="74"/>
      <c r="C31" s="74"/>
      <c r="D31" s="85"/>
      <c r="E31" s="93"/>
      <c r="F31" s="85"/>
      <c r="G31" s="43"/>
    </row>
    <row r="32" spans="1:7" ht="15">
      <c r="A32" s="94" t="s">
        <v>36</v>
      </c>
      <c r="B32" s="75"/>
      <c r="C32" s="42"/>
      <c r="D32" s="63">
        <v>2654</v>
      </c>
      <c r="E32" s="63"/>
      <c r="F32" s="63">
        <v>2654</v>
      </c>
      <c r="G32" s="43"/>
    </row>
    <row r="33" spans="1:7" ht="15">
      <c r="A33" s="94" t="s">
        <v>54</v>
      </c>
      <c r="B33" s="75"/>
      <c r="C33" s="42"/>
      <c r="D33" s="63">
        <v>-3575</v>
      </c>
      <c r="E33" s="63"/>
      <c r="F33" s="63">
        <v>-3575</v>
      </c>
      <c r="G33" s="43"/>
    </row>
    <row r="34" spans="1:7" ht="15">
      <c r="A34" s="94" t="s">
        <v>81</v>
      </c>
      <c r="B34" s="75"/>
      <c r="C34" s="42"/>
      <c r="D34" s="63">
        <v>303</v>
      </c>
      <c r="E34" s="63"/>
      <c r="F34" s="63">
        <v>303</v>
      </c>
      <c r="G34" s="43"/>
    </row>
    <row r="35" spans="1:7" ht="15">
      <c r="A35" s="94" t="s">
        <v>117</v>
      </c>
      <c r="B35" s="70"/>
      <c r="C35" s="42"/>
      <c r="D35" s="63">
        <v>71870</v>
      </c>
      <c r="E35" s="63"/>
      <c r="F35" s="63">
        <f>65951+19</f>
        <v>65970</v>
      </c>
      <c r="G35" s="43"/>
    </row>
    <row r="36" spans="1:7" ht="15">
      <c r="A36" s="94" t="s">
        <v>101</v>
      </c>
      <c r="B36" s="70"/>
      <c r="C36" s="42"/>
      <c r="D36" s="63">
        <v>532</v>
      </c>
      <c r="E36" s="63"/>
      <c r="F36" s="63">
        <v>471</v>
      </c>
      <c r="G36" s="43"/>
    </row>
    <row r="37" spans="1:6" ht="15">
      <c r="A37" s="43"/>
      <c r="B37" s="76"/>
      <c r="C37" s="42"/>
      <c r="D37" s="100">
        <f>SUM(D32:D36)</f>
        <v>71784</v>
      </c>
      <c r="E37" s="101"/>
      <c r="F37" s="100">
        <f>SUM(F32:F36)</f>
        <v>65823</v>
      </c>
    </row>
    <row r="38" spans="1:6" ht="5.25" customHeight="1">
      <c r="A38" s="43"/>
      <c r="B38" s="76"/>
      <c r="C38" s="42"/>
      <c r="D38" s="101"/>
      <c r="E38" s="101"/>
      <c r="F38" s="101"/>
    </row>
    <row r="39" spans="1:6" ht="15">
      <c r="A39" s="137" t="s">
        <v>107</v>
      </c>
      <c r="B39" s="76"/>
      <c r="C39" s="42"/>
      <c r="D39" s="101">
        <v>-25</v>
      </c>
      <c r="E39" s="101"/>
      <c r="F39" s="101">
        <v>-25</v>
      </c>
    </row>
    <row r="40" spans="1:6" ht="6" customHeight="1">
      <c r="A40" s="181"/>
      <c r="B40" s="76"/>
      <c r="C40" s="42"/>
      <c r="D40" s="101"/>
      <c r="E40" s="101"/>
      <c r="F40" s="101"/>
    </row>
    <row r="41" spans="1:6" ht="20.25" customHeight="1">
      <c r="A41" s="184" t="s">
        <v>84</v>
      </c>
      <c r="B41" s="218">
        <v>19</v>
      </c>
      <c r="C41" s="42"/>
      <c r="D41" s="208">
        <f>D39+D37</f>
        <v>71759</v>
      </c>
      <c r="E41" s="101"/>
      <c r="F41" s="208">
        <f>F39+F37</f>
        <v>65798</v>
      </c>
    </row>
    <row r="42" spans="1:6" ht="15">
      <c r="A42" s="186"/>
      <c r="B42" s="70"/>
      <c r="C42" s="42"/>
      <c r="D42" s="101"/>
      <c r="E42" s="101"/>
      <c r="F42" s="101"/>
    </row>
    <row r="43" spans="1:6" ht="15">
      <c r="A43" s="181" t="s">
        <v>50</v>
      </c>
      <c r="B43" s="75"/>
      <c r="C43" s="42"/>
      <c r="D43" s="101"/>
      <c r="E43" s="101"/>
      <c r="F43" s="101"/>
    </row>
    <row r="44" spans="1:6" ht="15">
      <c r="A44" s="94" t="s">
        <v>93</v>
      </c>
      <c r="B44" s="75">
        <v>20</v>
      </c>
      <c r="C44" s="42"/>
      <c r="D44" s="102">
        <v>17759</v>
      </c>
      <c r="E44" s="101"/>
      <c r="F44" s="102">
        <v>17759</v>
      </c>
    </row>
    <row r="45" spans="1:6" ht="15">
      <c r="A45" s="94" t="s">
        <v>55</v>
      </c>
      <c r="B45" s="75">
        <v>21</v>
      </c>
      <c r="C45" s="42"/>
      <c r="D45" s="63">
        <v>149</v>
      </c>
      <c r="E45" s="63"/>
      <c r="F45" s="63">
        <v>149</v>
      </c>
    </row>
    <row r="46" spans="1:6" ht="15">
      <c r="A46" s="94" t="s">
        <v>70</v>
      </c>
      <c r="B46" s="75">
        <v>22</v>
      </c>
      <c r="C46" s="42"/>
      <c r="D46" s="102">
        <v>305</v>
      </c>
      <c r="E46" s="101"/>
      <c r="F46" s="102">
        <v>305</v>
      </c>
    </row>
    <row r="47" spans="1:7" ht="15">
      <c r="A47" s="82" t="s">
        <v>68</v>
      </c>
      <c r="B47" s="75"/>
      <c r="C47" s="42"/>
      <c r="D47" s="63">
        <v>1425</v>
      </c>
      <c r="E47" s="63"/>
      <c r="F47" s="63">
        <v>1425</v>
      </c>
      <c r="G47" s="43"/>
    </row>
    <row r="48" spans="1:7" ht="15">
      <c r="A48" s="82" t="s">
        <v>126</v>
      </c>
      <c r="B48" s="75">
        <v>23</v>
      </c>
      <c r="C48" s="42"/>
      <c r="D48" s="63">
        <v>261</v>
      </c>
      <c r="E48" s="63"/>
      <c r="F48" s="63">
        <v>261</v>
      </c>
      <c r="G48" s="43"/>
    </row>
    <row r="49" spans="3:7" ht="15">
      <c r="C49" s="188"/>
      <c r="D49" s="100">
        <f>SUM(D44:D48)</f>
        <v>19899</v>
      </c>
      <c r="E49" s="101"/>
      <c r="F49" s="100">
        <f>SUM(F44:F48)</f>
        <v>19899</v>
      </c>
      <c r="G49" s="43"/>
    </row>
    <row r="50" spans="3:7" ht="15">
      <c r="C50" s="188"/>
      <c r="D50" s="101"/>
      <c r="E50" s="101"/>
      <c r="F50" s="101"/>
      <c r="G50" s="43"/>
    </row>
    <row r="51" spans="1:7" ht="15">
      <c r="A51" s="181" t="s">
        <v>33</v>
      </c>
      <c r="B51" s="187"/>
      <c r="C51" s="188"/>
      <c r="D51" s="90"/>
      <c r="E51" s="90"/>
      <c r="F51" s="90"/>
      <c r="G51" s="43"/>
    </row>
    <row r="52" spans="1:7" ht="15">
      <c r="A52" s="103" t="s">
        <v>94</v>
      </c>
      <c r="B52" s="76">
        <v>24</v>
      </c>
      <c r="C52" s="188"/>
      <c r="D52" s="63">
        <v>23623</v>
      </c>
      <c r="E52" s="90"/>
      <c r="F52" s="63">
        <v>14953</v>
      </c>
      <c r="G52" s="43"/>
    </row>
    <row r="53" spans="1:7" ht="15">
      <c r="A53" s="103" t="s">
        <v>51</v>
      </c>
      <c r="B53" s="76">
        <v>20</v>
      </c>
      <c r="C53" s="77"/>
      <c r="D53" s="63">
        <v>5680</v>
      </c>
      <c r="E53" s="90"/>
      <c r="F53" s="63">
        <v>7595</v>
      </c>
      <c r="G53" s="43"/>
    </row>
    <row r="54" spans="1:7" ht="15">
      <c r="A54" s="103" t="s">
        <v>19</v>
      </c>
      <c r="B54" s="76">
        <v>25</v>
      </c>
      <c r="C54" s="188"/>
      <c r="D54" s="63">
        <v>8648</v>
      </c>
      <c r="E54" s="104"/>
      <c r="F54" s="63">
        <v>24357</v>
      </c>
      <c r="G54" s="43"/>
    </row>
    <row r="55" spans="1:7" ht="15">
      <c r="A55" s="103" t="s">
        <v>20</v>
      </c>
      <c r="B55" s="76">
        <v>26</v>
      </c>
      <c r="C55" s="77"/>
      <c r="D55" s="63">
        <v>12827</v>
      </c>
      <c r="E55" s="90"/>
      <c r="F55" s="63">
        <v>16411</v>
      </c>
      <c r="G55" s="43"/>
    </row>
    <row r="56" spans="1:7" ht="15">
      <c r="A56" s="103" t="s">
        <v>65</v>
      </c>
      <c r="B56" s="76">
        <v>27</v>
      </c>
      <c r="C56" s="77"/>
      <c r="D56" s="63">
        <v>1460</v>
      </c>
      <c r="E56" s="104"/>
      <c r="F56" s="63">
        <v>1708</v>
      </c>
      <c r="G56" s="43"/>
    </row>
    <row r="57" spans="1:7" ht="15">
      <c r="A57" s="103" t="s">
        <v>56</v>
      </c>
      <c r="B57" s="76">
        <v>28</v>
      </c>
      <c r="C57" s="77"/>
      <c r="D57" s="63">
        <v>272</v>
      </c>
      <c r="E57" s="104"/>
      <c r="F57" s="63">
        <v>383</v>
      </c>
      <c r="G57" s="43"/>
    </row>
    <row r="58" spans="1:7" ht="15">
      <c r="A58" s="103" t="s">
        <v>34</v>
      </c>
      <c r="B58" s="76">
        <v>29</v>
      </c>
      <c r="C58" s="42"/>
      <c r="D58" s="63">
        <v>5223</v>
      </c>
      <c r="E58" s="104"/>
      <c r="F58" s="63">
        <v>1170</v>
      </c>
      <c r="G58" s="43"/>
    </row>
    <row r="59" spans="2:7" ht="18" customHeight="1">
      <c r="B59" s="70"/>
      <c r="C59" s="42"/>
      <c r="D59" s="100">
        <f>SUM(D52:D58)</f>
        <v>57733</v>
      </c>
      <c r="E59" s="101"/>
      <c r="F59" s="100">
        <f>SUM(F52:F58)</f>
        <v>66577</v>
      </c>
      <c r="G59" s="43"/>
    </row>
    <row r="60" spans="1:7" ht="15">
      <c r="A60" s="184" t="s">
        <v>98</v>
      </c>
      <c r="B60" s="70"/>
      <c r="C60" s="42"/>
      <c r="D60" s="136">
        <f>D49+D59</f>
        <v>77632</v>
      </c>
      <c r="E60" s="98"/>
      <c r="F60" s="136">
        <f>F49+F59</f>
        <v>86476</v>
      </c>
      <c r="G60" s="43"/>
    </row>
    <row r="61" spans="1:7" ht="15">
      <c r="A61" s="181"/>
      <c r="B61" s="70"/>
      <c r="C61" s="42"/>
      <c r="D61" s="98"/>
      <c r="E61" s="98"/>
      <c r="F61" s="98"/>
      <c r="G61" s="43"/>
    </row>
    <row r="62" spans="1:6" ht="15.75" thickBot="1">
      <c r="A62" s="181" t="s">
        <v>99</v>
      </c>
      <c r="D62" s="105">
        <f>D41+D60</f>
        <v>149391</v>
      </c>
      <c r="E62" s="101"/>
      <c r="F62" s="105">
        <f>F41+F60</f>
        <v>152274</v>
      </c>
    </row>
    <row r="63" spans="1:6" ht="15.75" thickTop="1">
      <c r="A63" s="92"/>
      <c r="D63" s="90"/>
      <c r="E63" s="90"/>
      <c r="F63" s="90"/>
    </row>
    <row r="64" spans="1:6" ht="15">
      <c r="A64" s="90"/>
      <c r="D64" s="68"/>
      <c r="E64" s="90"/>
      <c r="F64" s="68"/>
    </row>
    <row r="65" spans="1:7" ht="15">
      <c r="A65" s="212"/>
      <c r="B65" s="74"/>
      <c r="C65" s="74"/>
      <c r="D65" s="74"/>
      <c r="E65" s="35"/>
      <c r="F65" s="34"/>
      <c r="G65" s="43"/>
    </row>
    <row r="66" spans="1:7" ht="15">
      <c r="A66" s="207"/>
      <c r="B66" s="74"/>
      <c r="C66" s="74"/>
      <c r="D66" s="74"/>
      <c r="E66" s="35"/>
      <c r="F66" s="34"/>
      <c r="G66" s="41"/>
    </row>
    <row r="67" spans="1:7" ht="15">
      <c r="A67" s="213"/>
      <c r="B67" s="74"/>
      <c r="C67" s="74"/>
      <c r="D67" s="74"/>
      <c r="E67" s="35"/>
      <c r="F67" s="34"/>
      <c r="G67" s="41"/>
    </row>
    <row r="68" spans="1:7" ht="15">
      <c r="A68" s="214"/>
      <c r="B68" s="74"/>
      <c r="C68" s="74"/>
      <c r="D68" s="74"/>
      <c r="E68" s="35"/>
      <c r="F68" s="34"/>
      <c r="G68" s="41"/>
    </row>
    <row r="69" spans="1:7" ht="15">
      <c r="A69" s="214"/>
      <c r="B69" s="74"/>
      <c r="C69" s="74"/>
      <c r="D69" s="74"/>
      <c r="E69" s="35"/>
      <c r="F69" s="34"/>
      <c r="G69" s="41"/>
    </row>
    <row r="70" spans="1:7" ht="15">
      <c r="A70" s="214"/>
      <c r="B70" s="74"/>
      <c r="C70" s="74"/>
      <c r="D70" s="74"/>
      <c r="E70" s="35"/>
      <c r="F70" s="34"/>
      <c r="G70" s="41"/>
    </row>
    <row r="71" spans="1:7" ht="15">
      <c r="A71" s="65"/>
      <c r="B71" s="74"/>
      <c r="C71" s="74"/>
      <c r="D71" s="74"/>
      <c r="E71" s="35"/>
      <c r="F71" s="34"/>
      <c r="G71" s="41"/>
    </row>
    <row r="72" spans="1:6" ht="15">
      <c r="A72" s="87" t="s">
        <v>67</v>
      </c>
      <c r="C72" s="87" t="s">
        <v>110</v>
      </c>
      <c r="D72" s="90"/>
      <c r="E72" s="69"/>
      <c r="F72" s="90"/>
    </row>
    <row r="73" spans="1:7" ht="15">
      <c r="A73" s="88" t="s">
        <v>39</v>
      </c>
      <c r="D73" s="23"/>
      <c r="E73" s="69"/>
      <c r="F73" s="255" t="s">
        <v>111</v>
      </c>
      <c r="G73" s="255"/>
    </row>
    <row r="74" spans="1:7" ht="15">
      <c r="A74" s="89"/>
      <c r="B74" s="76"/>
      <c r="C74" s="77"/>
      <c r="D74" s="90"/>
      <c r="E74" s="90"/>
      <c r="F74" s="90"/>
      <c r="G74" s="41"/>
    </row>
    <row r="75" spans="1:6" ht="15">
      <c r="A75" s="23"/>
      <c r="D75" s="90"/>
      <c r="E75" s="90"/>
      <c r="F75" s="90"/>
    </row>
    <row r="76" spans="1:6" ht="15">
      <c r="A76" s="23"/>
      <c r="B76" s="106"/>
      <c r="C76" s="23"/>
      <c r="D76" s="90"/>
      <c r="E76" s="90"/>
      <c r="F76" s="90"/>
    </row>
    <row r="77" spans="1:6" ht="15">
      <c r="A77" s="23"/>
      <c r="B77" s="106"/>
      <c r="C77" s="23"/>
      <c r="D77" s="90"/>
      <c r="E77" s="90"/>
      <c r="F77" s="90"/>
    </row>
    <row r="78" spans="1:6" ht="15">
      <c r="A78" s="23"/>
      <c r="B78" s="106"/>
      <c r="C78" s="23"/>
      <c r="D78" s="90"/>
      <c r="E78" s="90"/>
      <c r="F78" s="90"/>
    </row>
    <row r="79" spans="1:6" ht="15">
      <c r="A79" s="23"/>
      <c r="B79" s="106"/>
      <c r="C79" s="23"/>
      <c r="D79" s="90"/>
      <c r="E79" s="90"/>
      <c r="F79" s="90"/>
    </row>
    <row r="80" spans="1:6" ht="15">
      <c r="A80" s="23"/>
      <c r="B80" s="106"/>
      <c r="C80" s="23"/>
      <c r="D80" s="90"/>
      <c r="E80" s="90"/>
      <c r="F80" s="90"/>
    </row>
    <row r="81" spans="1:6" ht="15">
      <c r="A81" s="23"/>
      <c r="B81" s="106"/>
      <c r="C81" s="23"/>
      <c r="D81" s="90"/>
      <c r="E81" s="90"/>
      <c r="F81" s="90"/>
    </row>
    <row r="82" spans="1:6" ht="15">
      <c r="A82" s="23"/>
      <c r="B82" s="106"/>
      <c r="C82" s="23"/>
      <c r="D82" s="90"/>
      <c r="E82" s="90"/>
      <c r="F82" s="90"/>
    </row>
    <row r="83" spans="1:6" ht="15">
      <c r="A83" s="23"/>
      <c r="B83" s="106"/>
      <c r="C83" s="23"/>
      <c r="D83" s="90"/>
      <c r="E83" s="90"/>
      <c r="F83" s="90"/>
    </row>
    <row r="84" spans="1:6" ht="15">
      <c r="A84" s="23"/>
      <c r="B84" s="106"/>
      <c r="C84" s="23"/>
      <c r="D84" s="90"/>
      <c r="E84" s="90"/>
      <c r="F84" s="90"/>
    </row>
    <row r="85" spans="1:6" ht="15">
      <c r="A85" s="23"/>
      <c r="B85" s="106"/>
      <c r="C85" s="23"/>
      <c r="D85" s="90"/>
      <c r="E85" s="90"/>
      <c r="F85" s="90"/>
    </row>
    <row r="86" spans="1:6" ht="15">
      <c r="A86" s="23"/>
      <c r="B86" s="106"/>
      <c r="C86" s="23"/>
      <c r="D86" s="90"/>
      <c r="E86" s="90"/>
      <c r="F86" s="90"/>
    </row>
    <row r="87" spans="1:6" ht="15">
      <c r="A87" s="23"/>
      <c r="B87" s="106"/>
      <c r="C87" s="23"/>
      <c r="D87" s="90"/>
      <c r="E87" s="90"/>
      <c r="F87" s="90"/>
    </row>
    <row r="88" spans="1:6" ht="15">
      <c r="A88" s="23"/>
      <c r="B88" s="106"/>
      <c r="C88" s="23"/>
      <c r="D88" s="90"/>
      <c r="E88" s="90"/>
      <c r="F88" s="90"/>
    </row>
    <row r="89" spans="1:6" ht="15">
      <c r="A89" s="23"/>
      <c r="B89" s="106"/>
      <c r="C89" s="23"/>
      <c r="D89" s="90"/>
      <c r="E89" s="90"/>
      <c r="F89" s="90"/>
    </row>
    <row r="90" spans="1:6" ht="15">
      <c r="A90" s="23"/>
      <c r="B90" s="106"/>
      <c r="C90" s="23"/>
      <c r="D90" s="90"/>
      <c r="E90" s="90"/>
      <c r="F90" s="90"/>
    </row>
    <row r="91" spans="1:6" ht="15">
      <c r="A91" s="23"/>
      <c r="B91" s="106"/>
      <c r="C91" s="23"/>
      <c r="D91" s="90"/>
      <c r="E91" s="90"/>
      <c r="F91" s="90"/>
    </row>
    <row r="92" spans="1:6" ht="15">
      <c r="A92" s="23"/>
      <c r="B92" s="106"/>
      <c r="C92" s="23"/>
      <c r="D92" s="90"/>
      <c r="E92" s="90"/>
      <c r="F92" s="90"/>
    </row>
    <row r="93" spans="1:6" ht="15">
      <c r="A93" s="23"/>
      <c r="B93" s="106"/>
      <c r="C93" s="23"/>
      <c r="D93" s="90"/>
      <c r="E93" s="90"/>
      <c r="F93" s="90"/>
    </row>
    <row r="94" spans="1:6" ht="15">
      <c r="A94" s="23"/>
      <c r="B94" s="106"/>
      <c r="C94" s="23"/>
      <c r="D94" s="90"/>
      <c r="E94" s="90"/>
      <c r="F94" s="90"/>
    </row>
    <row r="95" spans="1:6" ht="15">
      <c r="A95" s="23"/>
      <c r="B95" s="106"/>
      <c r="C95" s="23"/>
      <c r="D95" s="90"/>
      <c r="E95" s="90"/>
      <c r="F95" s="90"/>
    </row>
    <row r="96" spans="1:6" ht="15">
      <c r="A96" s="23"/>
      <c r="B96" s="106"/>
      <c r="C96" s="23"/>
      <c r="D96" s="90"/>
      <c r="E96" s="90"/>
      <c r="F96" s="90"/>
    </row>
    <row r="97" spans="1:6" ht="15">
      <c r="A97" s="23"/>
      <c r="B97" s="106"/>
      <c r="C97" s="23"/>
      <c r="D97" s="90"/>
      <c r="E97" s="90"/>
      <c r="F97" s="90"/>
    </row>
    <row r="98" spans="1:6" ht="15">
      <c r="A98" s="23"/>
      <c r="B98" s="106"/>
      <c r="C98" s="23"/>
      <c r="D98" s="90"/>
      <c r="E98" s="90"/>
      <c r="F98" s="90"/>
    </row>
    <row r="99" spans="1:6" ht="15">
      <c r="A99" s="23"/>
      <c r="B99" s="106"/>
      <c r="C99" s="23"/>
      <c r="D99" s="90"/>
      <c r="E99" s="90"/>
      <c r="F99" s="90"/>
    </row>
    <row r="100" spans="1:6" ht="15">
      <c r="A100" s="23"/>
      <c r="B100" s="106"/>
      <c r="C100" s="23"/>
      <c r="D100" s="90"/>
      <c r="E100" s="90"/>
      <c r="F100" s="90"/>
    </row>
    <row r="101" spans="1:6" ht="15">
      <c r="A101" s="23"/>
      <c r="B101" s="106"/>
      <c r="C101" s="23"/>
      <c r="D101" s="90"/>
      <c r="E101" s="90"/>
      <c r="F101" s="90"/>
    </row>
    <row r="102" spans="1:6" ht="15">
      <c r="A102" s="23"/>
      <c r="B102" s="106"/>
      <c r="C102" s="23"/>
      <c r="D102" s="90"/>
      <c r="E102" s="90"/>
      <c r="F102" s="90"/>
    </row>
    <row r="103" spans="1:6" ht="15">
      <c r="A103" s="23"/>
      <c r="B103" s="106"/>
      <c r="C103" s="23"/>
      <c r="D103" s="90"/>
      <c r="E103" s="90"/>
      <c r="F103" s="90"/>
    </row>
    <row r="104" spans="2:3" ht="15">
      <c r="B104" s="71"/>
      <c r="C104" s="20"/>
    </row>
    <row r="105" spans="2:3" ht="15">
      <c r="B105" s="71"/>
      <c r="C105" s="20"/>
    </row>
    <row r="106" spans="2:3" ht="15">
      <c r="B106" s="71"/>
      <c r="C106" s="20"/>
    </row>
  </sheetData>
  <sheetProtection/>
  <mergeCells count="1">
    <mergeCell ref="F73:G73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SheetLayoutView="100" zoomScalePageLayoutView="0" workbookViewId="0" topLeftCell="A7">
      <selection activeCell="A17" sqref="A17"/>
    </sheetView>
  </sheetViews>
  <sheetFormatPr defaultColWidth="7.8515625" defaultRowHeight="12.75"/>
  <cols>
    <col min="1" max="1" width="66.2812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57" t="str">
        <f>'Cover '!A1</f>
        <v>ГРУПА НЕОХИМ</v>
      </c>
      <c r="B1" s="258"/>
      <c r="C1" s="258"/>
      <c r="D1" s="258"/>
      <c r="E1" s="258"/>
      <c r="F1" s="28"/>
      <c r="G1" s="3"/>
      <c r="H1" s="29"/>
    </row>
    <row r="2" spans="1:7" s="6" customFormat="1" ht="15">
      <c r="A2" s="259" t="s">
        <v>95</v>
      </c>
      <c r="B2" s="260"/>
      <c r="C2" s="260"/>
      <c r="D2" s="260"/>
      <c r="E2" s="260"/>
      <c r="F2" s="28"/>
      <c r="G2" s="5"/>
    </row>
    <row r="3" spans="1:7" s="6" customFormat="1" ht="15">
      <c r="A3" s="21" t="str">
        <f>'IS'!A3</f>
        <v>към 31 март 2015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7"/>
      <c r="B5" s="109"/>
      <c r="C5" s="81"/>
      <c r="D5" s="108"/>
      <c r="E5" s="81"/>
      <c r="F5" s="7"/>
      <c r="G5" s="8"/>
      <c r="H5" s="30"/>
    </row>
    <row r="6" spans="1:8" ht="18" customHeight="1">
      <c r="A6" s="193"/>
      <c r="B6" s="194" t="s">
        <v>4</v>
      </c>
      <c r="C6" s="190" t="s">
        <v>131</v>
      </c>
      <c r="D6" s="178"/>
      <c r="E6" s="190" t="s">
        <v>130</v>
      </c>
      <c r="F6" s="7"/>
      <c r="G6" s="196"/>
      <c r="H6" s="197"/>
    </row>
    <row r="7" spans="1:8" ht="20.25">
      <c r="A7" s="193"/>
      <c r="B7" s="198"/>
      <c r="C7" s="195" t="s">
        <v>96</v>
      </c>
      <c r="D7" s="195"/>
      <c r="E7" s="195" t="s">
        <v>96</v>
      </c>
      <c r="F7" s="7"/>
      <c r="G7" s="196"/>
      <c r="H7" s="197"/>
    </row>
    <row r="8" spans="1:10" ht="15">
      <c r="A8" s="124" t="s">
        <v>12</v>
      </c>
      <c r="B8" s="10"/>
      <c r="C8" s="13"/>
      <c r="D8" s="110"/>
      <c r="E8" s="13"/>
      <c r="F8" s="11"/>
      <c r="G8" s="199"/>
      <c r="H8" s="11"/>
      <c r="I8" s="12"/>
      <c r="J8" s="12"/>
    </row>
    <row r="9" spans="1:9" ht="15">
      <c r="A9" s="125" t="s">
        <v>5</v>
      </c>
      <c r="B9" s="10"/>
      <c r="C9" s="200">
        <v>82613</v>
      </c>
      <c r="D9" s="110"/>
      <c r="E9" s="200">
        <v>83740</v>
      </c>
      <c r="F9" s="11"/>
      <c r="G9" s="199"/>
      <c r="H9" s="11"/>
      <c r="I9" s="12"/>
    </row>
    <row r="10" spans="1:12" ht="15">
      <c r="A10" s="125" t="s">
        <v>6</v>
      </c>
      <c r="B10" s="10"/>
      <c r="C10" s="13">
        <v>-91551</v>
      </c>
      <c r="D10" s="110"/>
      <c r="E10" s="13">
        <v>-79943</v>
      </c>
      <c r="F10" s="11"/>
      <c r="G10" s="199"/>
      <c r="H10" s="11"/>
      <c r="I10" s="12"/>
      <c r="L10" s="12"/>
    </row>
    <row r="11" spans="1:12" ht="15">
      <c r="A11" s="125" t="s">
        <v>45</v>
      </c>
      <c r="B11" s="10"/>
      <c r="C11" s="13">
        <v>-5664</v>
      </c>
      <c r="D11" s="110"/>
      <c r="E11" s="13">
        <v>-5984</v>
      </c>
      <c r="F11" s="11"/>
      <c r="G11" s="199"/>
      <c r="H11" s="11"/>
      <c r="I11" s="12"/>
      <c r="L11" s="12"/>
    </row>
    <row r="12" spans="1:9" s="15" customFormat="1" ht="15">
      <c r="A12" s="125" t="s">
        <v>46</v>
      </c>
      <c r="B12" s="14"/>
      <c r="C12" s="13">
        <v>7599</v>
      </c>
      <c r="D12" s="110"/>
      <c r="E12" s="13">
        <v>26</v>
      </c>
      <c r="F12" s="11"/>
      <c r="G12" s="201"/>
      <c r="H12" s="11"/>
      <c r="I12" s="12"/>
    </row>
    <row r="13" spans="1:9" s="15" customFormat="1" ht="15">
      <c r="A13" s="125" t="s">
        <v>37</v>
      </c>
      <c r="B13" s="14"/>
      <c r="C13" s="13">
        <v>-109</v>
      </c>
      <c r="D13" s="110"/>
      <c r="E13" s="13">
        <v>-151</v>
      </c>
      <c r="F13" s="11"/>
      <c r="G13" s="201"/>
      <c r="H13" s="11"/>
      <c r="I13" s="12"/>
    </row>
    <row r="14" spans="1:9" s="15" customFormat="1" ht="15">
      <c r="A14" s="125" t="s">
        <v>7</v>
      </c>
      <c r="B14" s="14"/>
      <c r="C14" s="13">
        <v>-4</v>
      </c>
      <c r="D14" s="110"/>
      <c r="E14" s="13">
        <v>-5</v>
      </c>
      <c r="F14" s="11"/>
      <c r="G14" s="201"/>
      <c r="H14" s="11"/>
      <c r="I14" s="12"/>
    </row>
    <row r="15" spans="1:9" s="15" customFormat="1" ht="15">
      <c r="A15" s="125" t="s">
        <v>105</v>
      </c>
      <c r="B15" s="14"/>
      <c r="C15" s="13">
        <v>0</v>
      </c>
      <c r="D15" s="110"/>
      <c r="E15" s="13">
        <v>0</v>
      </c>
      <c r="F15" s="11"/>
      <c r="G15" s="201"/>
      <c r="H15" s="11"/>
      <c r="I15" s="12"/>
    </row>
    <row r="16" spans="1:9" s="15" customFormat="1" ht="15">
      <c r="A16" s="125" t="s">
        <v>48</v>
      </c>
      <c r="B16" s="14"/>
      <c r="C16" s="13">
        <v>-197</v>
      </c>
      <c r="D16" s="110"/>
      <c r="E16" s="13">
        <v>-222</v>
      </c>
      <c r="F16" s="11"/>
      <c r="G16" s="201"/>
      <c r="H16" s="11"/>
      <c r="I16" s="12"/>
    </row>
    <row r="17" spans="1:9" s="15" customFormat="1" ht="15">
      <c r="A17" s="125" t="s">
        <v>44</v>
      </c>
      <c r="B17" s="14"/>
      <c r="C17" s="13">
        <v>3</v>
      </c>
      <c r="D17" s="110"/>
      <c r="E17" s="13">
        <v>24</v>
      </c>
      <c r="F17" s="11"/>
      <c r="G17" s="201"/>
      <c r="H17" s="11"/>
      <c r="I17" s="12"/>
    </row>
    <row r="18" spans="1:9" s="15" customFormat="1" ht="15">
      <c r="A18" s="219" t="s">
        <v>113</v>
      </c>
      <c r="B18" s="14"/>
      <c r="C18" s="13">
        <v>1915</v>
      </c>
      <c r="D18" s="110"/>
      <c r="E18" s="13">
        <f>-442</f>
        <v>-442</v>
      </c>
      <c r="F18" s="11"/>
      <c r="G18" s="201"/>
      <c r="H18" s="11"/>
      <c r="I18" s="12"/>
    </row>
    <row r="19" spans="1:9" s="15" customFormat="1" ht="15.75" customHeight="1">
      <c r="A19" s="124" t="s">
        <v>140</v>
      </c>
      <c r="B19" s="14"/>
      <c r="C19" s="126">
        <f>SUM(C9:C18)</f>
        <v>-5395</v>
      </c>
      <c r="D19" s="112"/>
      <c r="E19" s="126">
        <f>SUM(E9:E18)</f>
        <v>-2957</v>
      </c>
      <c r="F19" s="11"/>
      <c r="G19" s="201"/>
      <c r="H19" s="11"/>
      <c r="I19" s="12"/>
    </row>
    <row r="20" spans="1:9" ht="15">
      <c r="A20" s="125"/>
      <c r="B20" s="10"/>
      <c r="C20" s="13"/>
      <c r="D20" s="110"/>
      <c r="E20" s="13"/>
      <c r="F20" s="11"/>
      <c r="G20" s="201"/>
      <c r="H20" s="11"/>
      <c r="I20" s="12"/>
    </row>
    <row r="21" spans="1:9" ht="15">
      <c r="A21" s="124" t="s">
        <v>13</v>
      </c>
      <c r="B21" s="10"/>
      <c r="C21" s="13"/>
      <c r="D21" s="110"/>
      <c r="E21" s="13"/>
      <c r="F21" s="11"/>
      <c r="G21" s="201"/>
      <c r="H21" s="11"/>
      <c r="I21" s="12"/>
    </row>
    <row r="22" spans="1:9" ht="15">
      <c r="A22" s="125" t="s">
        <v>30</v>
      </c>
      <c r="B22" s="10"/>
      <c r="C22" s="13">
        <v>-938</v>
      </c>
      <c r="D22" s="110"/>
      <c r="E22" s="13">
        <v>-2169</v>
      </c>
      <c r="F22" s="11"/>
      <c r="G22" s="201"/>
      <c r="H22" s="11"/>
      <c r="I22" s="12"/>
    </row>
    <row r="23" spans="1:9" ht="15">
      <c r="A23" s="125" t="s">
        <v>115</v>
      </c>
      <c r="B23" s="10"/>
      <c r="C23" s="13">
        <v>-10</v>
      </c>
      <c r="D23" s="110"/>
      <c r="E23" s="13">
        <v>-63</v>
      </c>
      <c r="F23" s="11"/>
      <c r="G23" s="201"/>
      <c r="H23" s="11"/>
      <c r="I23" s="12"/>
    </row>
    <row r="24" spans="1:9" ht="15">
      <c r="A24" s="125" t="s">
        <v>29</v>
      </c>
      <c r="B24" s="10"/>
      <c r="C24" s="175">
        <v>0</v>
      </c>
      <c r="D24" s="110"/>
      <c r="E24" s="175">
        <v>6</v>
      </c>
      <c r="F24" s="11"/>
      <c r="G24" s="201"/>
      <c r="H24" s="11"/>
      <c r="I24" s="12"/>
    </row>
    <row r="25" spans="1:9" ht="15.75" customHeight="1">
      <c r="A25" s="124" t="s">
        <v>40</v>
      </c>
      <c r="B25" s="10"/>
      <c r="C25" s="131">
        <f>SUM(C22:C24)</f>
        <v>-948</v>
      </c>
      <c r="D25" s="112"/>
      <c r="E25" s="131">
        <f>SUM(E22:E24)</f>
        <v>-2226</v>
      </c>
      <c r="F25" s="11"/>
      <c r="G25" s="201"/>
      <c r="H25" s="11"/>
      <c r="I25" s="12"/>
    </row>
    <row r="26" spans="1:9" ht="15">
      <c r="A26" s="125"/>
      <c r="B26" s="10"/>
      <c r="C26" s="13"/>
      <c r="D26" s="110"/>
      <c r="E26" s="13"/>
      <c r="F26" s="11"/>
      <c r="G26" s="201"/>
      <c r="H26" s="11"/>
      <c r="I26" s="12"/>
    </row>
    <row r="27" spans="1:10" ht="15">
      <c r="A27" s="127" t="s">
        <v>14</v>
      </c>
      <c r="B27" s="10"/>
      <c r="C27" s="111"/>
      <c r="D27" s="112"/>
      <c r="E27" s="111"/>
      <c r="F27" s="31"/>
      <c r="G27" s="199"/>
      <c r="H27" s="11"/>
      <c r="I27" s="12"/>
      <c r="J27" s="12"/>
    </row>
    <row r="28" spans="1:10" ht="15">
      <c r="A28" s="125" t="s">
        <v>52</v>
      </c>
      <c r="B28" s="10"/>
      <c r="C28" s="13">
        <v>68890</v>
      </c>
      <c r="D28" s="110"/>
      <c r="E28" s="13">
        <v>58060</v>
      </c>
      <c r="F28" s="31"/>
      <c r="G28" s="199"/>
      <c r="H28" s="11"/>
      <c r="I28" s="12"/>
      <c r="J28" s="12"/>
    </row>
    <row r="29" spans="1:10" ht="15">
      <c r="A29" s="125" t="s">
        <v>53</v>
      </c>
      <c r="B29" s="10"/>
      <c r="C29" s="13">
        <v>-60230</v>
      </c>
      <c r="D29" s="110"/>
      <c r="E29" s="13">
        <v>-55810</v>
      </c>
      <c r="F29" s="31"/>
      <c r="G29" s="199"/>
      <c r="H29" s="11"/>
      <c r="I29" s="12"/>
      <c r="J29" s="12"/>
    </row>
    <row r="30" spans="1:10" ht="15">
      <c r="A30" s="125" t="s">
        <v>58</v>
      </c>
      <c r="B30" s="10"/>
      <c r="C30" s="13">
        <v>0</v>
      </c>
      <c r="D30" s="110"/>
      <c r="E30" s="13">
        <v>10190</v>
      </c>
      <c r="F30" s="31"/>
      <c r="G30" s="199"/>
      <c r="H30" s="11"/>
      <c r="I30" s="12"/>
      <c r="J30" s="12"/>
    </row>
    <row r="31" spans="1:10" ht="15">
      <c r="A31" s="125" t="s">
        <v>71</v>
      </c>
      <c r="B31" s="10"/>
      <c r="C31" s="13">
        <v>0</v>
      </c>
      <c r="D31" s="110"/>
      <c r="E31" s="13">
        <v>-5100</v>
      </c>
      <c r="F31" s="31"/>
      <c r="G31" s="199"/>
      <c r="H31" s="11"/>
      <c r="I31" s="12"/>
      <c r="J31" s="12"/>
    </row>
    <row r="32" spans="1:10" ht="16.5" customHeight="1">
      <c r="A32" s="125" t="s">
        <v>43</v>
      </c>
      <c r="B32" s="10"/>
      <c r="C32" s="13">
        <v>0</v>
      </c>
      <c r="D32" s="110"/>
      <c r="E32" s="13">
        <v>1019</v>
      </c>
      <c r="F32" s="11"/>
      <c r="G32" s="199"/>
      <c r="H32" s="11"/>
      <c r="I32" s="12"/>
      <c r="J32" s="12"/>
    </row>
    <row r="33" spans="1:10" ht="15">
      <c r="A33" s="125" t="s">
        <v>57</v>
      </c>
      <c r="B33" s="10"/>
      <c r="C33" s="13">
        <v>-1905</v>
      </c>
      <c r="D33" s="110"/>
      <c r="E33" s="13">
        <v>-1049</v>
      </c>
      <c r="F33" s="11"/>
      <c r="G33" s="199"/>
      <c r="H33" s="11"/>
      <c r="I33" s="12"/>
      <c r="J33" s="12"/>
    </row>
    <row r="34" spans="1:10" ht="17.25" customHeight="1">
      <c r="A34" s="125" t="s">
        <v>42</v>
      </c>
      <c r="B34" s="10"/>
      <c r="C34" s="13">
        <v>-310</v>
      </c>
      <c r="D34" s="110"/>
      <c r="E34" s="13">
        <v>-288</v>
      </c>
      <c r="F34" s="11"/>
      <c r="G34" s="199"/>
      <c r="H34" s="11"/>
      <c r="I34" s="12"/>
      <c r="J34" s="12"/>
    </row>
    <row r="35" spans="1:10" ht="15">
      <c r="A35" s="125" t="s">
        <v>15</v>
      </c>
      <c r="B35" s="10"/>
      <c r="C35" s="13">
        <v>-19</v>
      </c>
      <c r="E35" s="13">
        <v>-40</v>
      </c>
      <c r="F35" s="11"/>
      <c r="G35" s="199"/>
      <c r="H35" s="11"/>
      <c r="I35" s="12"/>
      <c r="J35" s="12"/>
    </row>
    <row r="36" spans="1:10" ht="15">
      <c r="A36" s="125" t="s">
        <v>59</v>
      </c>
      <c r="B36" s="10"/>
      <c r="C36" s="13">
        <v>0</v>
      </c>
      <c r="D36" s="110"/>
      <c r="E36" s="13">
        <v>-2</v>
      </c>
      <c r="F36" s="11"/>
      <c r="G36" s="199"/>
      <c r="H36" s="11"/>
      <c r="I36" s="12"/>
      <c r="J36" s="12"/>
    </row>
    <row r="37" spans="1:10" ht="15">
      <c r="A37" s="219" t="s">
        <v>112</v>
      </c>
      <c r="B37" s="10"/>
      <c r="C37" s="13">
        <v>0</v>
      </c>
      <c r="D37" s="110"/>
      <c r="E37" s="13">
        <v>0</v>
      </c>
      <c r="F37" s="11"/>
      <c r="G37" s="199"/>
      <c r="H37" s="11"/>
      <c r="I37" s="12"/>
      <c r="J37" s="12"/>
    </row>
    <row r="38" spans="1:7" ht="15">
      <c r="A38" s="124" t="s">
        <v>114</v>
      </c>
      <c r="B38" s="10"/>
      <c r="C38" s="126">
        <f>SUM(C28:C37)</f>
        <v>6426</v>
      </c>
      <c r="D38" s="32"/>
      <c r="E38" s="126">
        <f>SUM(E28:E37)</f>
        <v>6980</v>
      </c>
      <c r="F38" s="16"/>
      <c r="G38" s="201"/>
    </row>
    <row r="39" spans="1:7" ht="15">
      <c r="A39" s="129"/>
      <c r="B39" s="10"/>
      <c r="C39" s="13"/>
      <c r="E39" s="13"/>
      <c r="G39" s="201"/>
    </row>
    <row r="40" spans="1:7" s="15" customFormat="1" ht="28.5">
      <c r="A40" s="130" t="s">
        <v>141</v>
      </c>
      <c r="B40" s="14"/>
      <c r="C40" s="131">
        <f>SUM(C19,C25,C38)</f>
        <v>83</v>
      </c>
      <c r="D40" s="32"/>
      <c r="E40" s="131">
        <f>SUM(E19,E25,E38)</f>
        <v>1797</v>
      </c>
      <c r="F40" s="32"/>
      <c r="G40" s="199"/>
    </row>
    <row r="41" spans="1:7" ht="15">
      <c r="A41" s="129"/>
      <c r="B41" s="10"/>
      <c r="C41" s="13"/>
      <c r="E41" s="13"/>
      <c r="G41" s="201"/>
    </row>
    <row r="42" spans="1:7" s="48" customFormat="1" ht="15">
      <c r="A42" s="129" t="s">
        <v>41</v>
      </c>
      <c r="B42" s="10"/>
      <c r="C42" s="13">
        <v>784</v>
      </c>
      <c r="D42" s="132"/>
      <c r="E42" s="13">
        <v>1162</v>
      </c>
      <c r="F42" s="10"/>
      <c r="G42" s="201"/>
    </row>
    <row r="43" spans="1:7" s="48" customFormat="1" ht="15">
      <c r="A43" s="129"/>
      <c r="B43" s="10"/>
      <c r="C43" s="13"/>
      <c r="D43" s="10"/>
      <c r="E43" s="13"/>
      <c r="F43" s="10"/>
      <c r="G43" s="201"/>
    </row>
    <row r="44" spans="1:7" s="49" customFormat="1" ht="20.25" customHeight="1" thickBot="1">
      <c r="A44" s="130" t="s">
        <v>134</v>
      </c>
      <c r="B44" s="10">
        <v>17</v>
      </c>
      <c r="C44" s="133">
        <f>SUM(C40,C42)</f>
        <v>867</v>
      </c>
      <c r="D44" s="112"/>
      <c r="E44" s="133">
        <f>SUM(E40,E42)</f>
        <v>2959</v>
      </c>
      <c r="F44" s="31"/>
      <c r="G44" s="199"/>
    </row>
    <row r="45" spans="1:7" s="49" customFormat="1" ht="15.75" thickTop="1">
      <c r="A45" s="134"/>
      <c r="B45" s="10"/>
      <c r="C45" s="111"/>
      <c r="D45" s="112"/>
      <c r="E45" s="111"/>
      <c r="F45" s="31"/>
      <c r="G45" s="199"/>
    </row>
    <row r="46" spans="1:7" ht="15">
      <c r="A46" s="202"/>
      <c r="B46" s="203"/>
      <c r="C46" s="203"/>
      <c r="D46" s="204"/>
      <c r="E46" s="205"/>
      <c r="G46" s="201"/>
    </row>
    <row r="47" spans="1:8" ht="15">
      <c r="A47" s="212"/>
      <c r="B47" s="74"/>
      <c r="C47" s="74"/>
      <c r="D47" s="74"/>
      <c r="E47" s="35"/>
      <c r="F47" s="34"/>
      <c r="G47" s="43"/>
      <c r="H47" s="41"/>
    </row>
    <row r="48" spans="1:8" ht="15">
      <c r="A48" s="212"/>
      <c r="B48" s="74"/>
      <c r="C48" s="74"/>
      <c r="D48" s="74"/>
      <c r="E48" s="35"/>
      <c r="F48" s="34"/>
      <c r="G48" s="41"/>
      <c r="H48" s="41"/>
    </row>
    <row r="49" spans="1:8" ht="15">
      <c r="A49" s="213"/>
      <c r="B49" s="74"/>
      <c r="C49" s="74"/>
      <c r="D49" s="74"/>
      <c r="E49" s="35"/>
      <c r="F49" s="34"/>
      <c r="G49" s="41"/>
      <c r="H49" s="41"/>
    </row>
    <row r="50" spans="1:8" ht="15">
      <c r="A50" s="214"/>
      <c r="B50" s="74"/>
      <c r="C50" s="74"/>
      <c r="D50" s="74"/>
      <c r="E50" s="35"/>
      <c r="F50" s="34"/>
      <c r="G50" s="41"/>
      <c r="H50" s="41"/>
    </row>
    <row r="51" spans="1:8" ht="15">
      <c r="A51" s="65"/>
      <c r="B51" s="74"/>
      <c r="C51" s="74"/>
      <c r="D51" s="74"/>
      <c r="E51" s="35"/>
      <c r="F51" s="34"/>
      <c r="G51" s="41"/>
      <c r="H51" s="41"/>
    </row>
    <row r="52" spans="1:8" ht="15">
      <c r="A52" s="87" t="s">
        <v>67</v>
      </c>
      <c r="B52" s="69"/>
      <c r="C52" s="87" t="s">
        <v>110</v>
      </c>
      <c r="D52" s="90"/>
      <c r="E52" s="69"/>
      <c r="F52" s="90"/>
      <c r="G52" s="20"/>
      <c r="H52" s="20"/>
    </row>
    <row r="53" spans="1:7" ht="15">
      <c r="A53" s="231" t="s">
        <v>39</v>
      </c>
      <c r="B53" s="69"/>
      <c r="C53" s="230"/>
      <c r="D53" s="230"/>
      <c r="E53" s="261" t="s">
        <v>111</v>
      </c>
      <c r="F53" s="261"/>
      <c r="G53" s="261"/>
    </row>
    <row r="54" spans="1:6" ht="15" customHeight="1">
      <c r="A54" s="256"/>
      <c r="B54" s="256"/>
      <c r="C54" s="256"/>
      <c r="D54" s="256"/>
      <c r="E54" s="256"/>
      <c r="F54" s="256"/>
    </row>
    <row r="55" ht="15">
      <c r="A55" s="36"/>
    </row>
    <row r="56" ht="15">
      <c r="A56" s="79"/>
    </row>
    <row r="57" ht="15">
      <c r="A57" s="72"/>
    </row>
    <row r="58" ht="15">
      <c r="A58" s="37"/>
    </row>
    <row r="59" ht="15">
      <c r="A59" s="25"/>
    </row>
    <row r="60" ht="15">
      <c r="A60" s="26"/>
    </row>
    <row r="61" ht="15">
      <c r="A61" s="25"/>
    </row>
    <row r="62" ht="15">
      <c r="A62" s="1"/>
    </row>
    <row r="63" ht="15">
      <c r="A63" s="1"/>
    </row>
  </sheetData>
  <sheetProtection/>
  <mergeCells count="4">
    <mergeCell ref="A54:F54"/>
    <mergeCell ref="A1:E1"/>
    <mergeCell ref="A2:E2"/>
    <mergeCell ref="E53:G53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66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1"/>
      <c r="P1" s="142"/>
      <c r="Q1" s="142"/>
    </row>
    <row r="2" spans="1:15" ht="18" customHeight="1">
      <c r="A2" s="265" t="s">
        <v>85</v>
      </c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18" customHeight="1">
      <c r="A3" s="45" t="str">
        <f>CFS!A3</f>
        <v>към 31 март 2015 година</v>
      </c>
      <c r="B3" s="45"/>
      <c r="C3" s="143"/>
      <c r="D3" s="143"/>
      <c r="E3" s="143"/>
      <c r="F3" s="143"/>
      <c r="G3" s="143"/>
      <c r="H3" s="143"/>
      <c r="I3" s="229"/>
      <c r="J3" s="229"/>
      <c r="K3" s="229"/>
      <c r="L3" s="143"/>
      <c r="M3" s="143"/>
      <c r="N3" s="143"/>
      <c r="O3" s="144"/>
    </row>
    <row r="4" spans="1:15" ht="18" customHeight="1">
      <c r="A4" s="45"/>
      <c r="B4" s="45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1:19" ht="25.5">
      <c r="A5" s="145"/>
      <c r="B5" s="145"/>
      <c r="C5" s="267" t="s">
        <v>86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51"/>
      <c r="Q5" s="206" t="s">
        <v>107</v>
      </c>
      <c r="R5" s="140"/>
      <c r="S5" s="146" t="s">
        <v>47</v>
      </c>
    </row>
    <row r="6" spans="1:19" s="51" customFormat="1" ht="2.25" customHeight="1">
      <c r="A6" s="268"/>
      <c r="B6" s="147"/>
      <c r="C6" s="264"/>
      <c r="D6" s="149"/>
      <c r="H6" s="149"/>
      <c r="J6" s="149"/>
      <c r="L6" s="149"/>
      <c r="N6" s="149"/>
      <c r="P6" s="150"/>
      <c r="Q6" s="264"/>
      <c r="R6" s="148"/>
      <c r="S6" s="150"/>
    </row>
    <row r="7" spans="1:19" s="52" customFormat="1" ht="16.5" customHeight="1">
      <c r="A7" s="268"/>
      <c r="C7" s="264"/>
      <c r="D7" s="152"/>
      <c r="H7" s="152"/>
      <c r="J7" s="152"/>
      <c r="K7" s="263" t="s">
        <v>117</v>
      </c>
      <c r="L7" s="263"/>
      <c r="M7" s="263"/>
      <c r="N7" s="152"/>
      <c r="P7" s="153"/>
      <c r="Q7" s="264"/>
      <c r="R7" s="148"/>
      <c r="S7" s="153"/>
    </row>
    <row r="8" spans="1:19" s="52" customFormat="1" ht="94.5">
      <c r="A8" s="73"/>
      <c r="B8" s="151" t="s">
        <v>4</v>
      </c>
      <c r="C8" s="148" t="s">
        <v>36</v>
      </c>
      <c r="D8" s="152"/>
      <c r="E8" s="148" t="s">
        <v>54</v>
      </c>
      <c r="F8" s="148"/>
      <c r="G8" s="148" t="s">
        <v>17</v>
      </c>
      <c r="H8" s="148"/>
      <c r="I8" s="148" t="s">
        <v>116</v>
      </c>
      <c r="J8" s="152"/>
      <c r="K8" s="148" t="s">
        <v>125</v>
      </c>
      <c r="L8" s="152"/>
      <c r="M8" s="148" t="s">
        <v>118</v>
      </c>
      <c r="N8" s="152"/>
      <c r="O8" s="148" t="s">
        <v>87</v>
      </c>
      <c r="P8" s="153"/>
      <c r="Q8" s="148"/>
      <c r="R8" s="148"/>
      <c r="S8" s="153"/>
    </row>
    <row r="9" spans="1:19" s="53" customFormat="1" ht="26.25" customHeight="1">
      <c r="A9" s="154"/>
      <c r="B9" s="154"/>
      <c r="C9" s="209" t="s">
        <v>96</v>
      </c>
      <c r="D9" s="210"/>
      <c r="E9" s="209" t="s">
        <v>96</v>
      </c>
      <c r="F9" s="210"/>
      <c r="G9" s="209" t="s">
        <v>96</v>
      </c>
      <c r="H9" s="210"/>
      <c r="I9" s="209" t="s">
        <v>96</v>
      </c>
      <c r="J9" s="210"/>
      <c r="K9" s="209" t="s">
        <v>96</v>
      </c>
      <c r="L9" s="210"/>
      <c r="M9" s="209" t="s">
        <v>96</v>
      </c>
      <c r="N9" s="210"/>
      <c r="O9" s="209" t="s">
        <v>96</v>
      </c>
      <c r="P9" s="211"/>
      <c r="Q9" s="209" t="s">
        <v>96</v>
      </c>
      <c r="R9" s="210"/>
      <c r="S9" s="209" t="s">
        <v>96</v>
      </c>
    </row>
    <row r="10" spans="1:15" s="52" customFormat="1" ht="15">
      <c r="A10" s="156"/>
      <c r="B10" s="156"/>
      <c r="C10" s="157"/>
      <c r="D10" s="157"/>
      <c r="E10" s="157"/>
      <c r="F10" s="157"/>
      <c r="G10" s="157"/>
      <c r="H10" s="157"/>
      <c r="I10" s="157"/>
      <c r="J10" s="157"/>
      <c r="K10" s="155"/>
      <c r="L10" s="157"/>
      <c r="M10" s="155"/>
      <c r="N10" s="157"/>
      <c r="O10" s="157"/>
    </row>
    <row r="11" spans="1:19" s="113" customFormat="1" ht="15">
      <c r="A11" s="234" t="s">
        <v>135</v>
      </c>
      <c r="B11" s="226"/>
      <c r="C11" s="158">
        <v>2654</v>
      </c>
      <c r="D11" s="114"/>
      <c r="E11" s="158">
        <v>-3575</v>
      </c>
      <c r="F11" s="114"/>
      <c r="G11" s="158">
        <v>303</v>
      </c>
      <c r="H11" s="114"/>
      <c r="I11" s="158">
        <v>742</v>
      </c>
      <c r="J11" s="114"/>
      <c r="K11" s="158">
        <v>-778</v>
      </c>
      <c r="L11" s="114"/>
      <c r="M11" s="158">
        <v>88016</v>
      </c>
      <c r="N11" s="114"/>
      <c r="O11" s="158">
        <f>SUM(C11:M11)</f>
        <v>87362</v>
      </c>
      <c r="P11" s="114"/>
      <c r="Q11" s="158">
        <v>-8</v>
      </c>
      <c r="R11" s="159"/>
      <c r="S11" s="158">
        <f>SUM(O11:Q11)</f>
        <v>87354</v>
      </c>
    </row>
    <row r="12" spans="1:19" s="113" customFormat="1" ht="6" customHeight="1">
      <c r="A12" s="73"/>
      <c r="B12" s="226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59"/>
      <c r="P12" s="114"/>
      <c r="Q12" s="114"/>
      <c r="R12" s="114"/>
      <c r="S12" s="114"/>
    </row>
    <row r="13" spans="1:19" s="113" customFormat="1" ht="15">
      <c r="A13" s="176" t="s">
        <v>119</v>
      </c>
      <c r="B13" s="226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59"/>
      <c r="P13" s="114"/>
      <c r="Q13" s="114"/>
      <c r="R13" s="114"/>
      <c r="S13" s="114"/>
    </row>
    <row r="14" spans="1:19" s="113" customFormat="1" ht="6" customHeight="1">
      <c r="A14" s="160"/>
      <c r="B14" s="2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59"/>
      <c r="P14" s="114"/>
      <c r="Q14" s="114"/>
      <c r="R14" s="114"/>
      <c r="S14" s="114"/>
    </row>
    <row r="15" spans="1:19" s="165" customFormat="1" ht="17.25" customHeight="1">
      <c r="A15" s="244" t="s">
        <v>143</v>
      </c>
      <c r="B15" s="228"/>
      <c r="C15" s="235"/>
      <c r="D15" s="115"/>
      <c r="E15" s="235"/>
      <c r="F15" s="115"/>
      <c r="G15" s="235"/>
      <c r="H15" s="115"/>
      <c r="I15" s="239">
        <v>-271</v>
      </c>
      <c r="J15" s="115"/>
      <c r="K15" s="238">
        <v>32</v>
      </c>
      <c r="L15" s="115"/>
      <c r="M15" s="238">
        <v>-21300</v>
      </c>
      <c r="N15" s="115"/>
      <c r="O15" s="237">
        <f>SUM(C15:M15)</f>
        <v>-21539</v>
      </c>
      <c r="P15" s="159"/>
      <c r="Q15" s="158">
        <v>-17</v>
      </c>
      <c r="R15" s="159"/>
      <c r="S15" s="237">
        <f>O15+Q15</f>
        <v>-21556</v>
      </c>
    </row>
    <row r="16" spans="1:19" s="165" customFormat="1" ht="15" customHeight="1">
      <c r="A16" s="240"/>
      <c r="B16" s="227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59"/>
      <c r="P16" s="114"/>
      <c r="Q16" s="114"/>
      <c r="R16" s="114"/>
      <c r="S16" s="114"/>
    </row>
    <row r="17" spans="1:19" s="165" customFormat="1" ht="20.25" customHeight="1">
      <c r="A17" s="234" t="s">
        <v>120</v>
      </c>
      <c r="B17" s="228"/>
      <c r="C17" s="247">
        <f>SUM(C11:C15)</f>
        <v>2654</v>
      </c>
      <c r="D17" s="159"/>
      <c r="E17" s="247">
        <f>SUM(E11:E15)</f>
        <v>-3575</v>
      </c>
      <c r="F17" s="159"/>
      <c r="G17" s="247">
        <f>SUM(G11:G15)</f>
        <v>303</v>
      </c>
      <c r="H17" s="159"/>
      <c r="I17" s="247">
        <f>SUM(I11:I15)</f>
        <v>471</v>
      </c>
      <c r="J17" s="114"/>
      <c r="K17" s="247">
        <f>SUM(K11:K15)</f>
        <v>-746</v>
      </c>
      <c r="L17" s="159"/>
      <c r="M17" s="247">
        <f>SUM(M11:M15)</f>
        <v>66716</v>
      </c>
      <c r="N17" s="159"/>
      <c r="O17" s="247">
        <f>SUM(O11:O15)</f>
        <v>65823</v>
      </c>
      <c r="P17" s="159"/>
      <c r="Q17" s="247">
        <f>SUM(Q11:Q15)</f>
        <v>-25</v>
      </c>
      <c r="R17" s="159"/>
      <c r="S17" s="247">
        <f>SUM(S11:S15)</f>
        <v>65798</v>
      </c>
    </row>
    <row r="18" spans="1:19" s="165" customFormat="1" ht="6" customHeight="1">
      <c r="A18" s="224"/>
      <c r="B18" s="226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s="162" customFormat="1" ht="18.75" customHeight="1">
      <c r="A19" s="176" t="s">
        <v>137</v>
      </c>
      <c r="B19" s="113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89"/>
      <c r="P19" s="159"/>
      <c r="Q19" s="159"/>
      <c r="R19" s="159"/>
      <c r="S19" s="189">
        <f>O19+Q19</f>
        <v>0</v>
      </c>
    </row>
    <row r="20" spans="1:19" s="73" customFormat="1" ht="5.25" customHeight="1">
      <c r="A20" s="176"/>
      <c r="B20" s="113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89">
        <f>SUM(C20:M20)</f>
        <v>0</v>
      </c>
      <c r="P20" s="159"/>
      <c r="Q20" s="159"/>
      <c r="R20" s="159"/>
      <c r="S20" s="189">
        <f>O20+Q20</f>
        <v>0</v>
      </c>
    </row>
    <row r="21" spans="1:19" s="50" customFormat="1" ht="15">
      <c r="A21" s="244" t="s">
        <v>132</v>
      </c>
      <c r="B21" s="161"/>
      <c r="C21" s="248">
        <v>0</v>
      </c>
      <c r="D21" s="114"/>
      <c r="E21" s="248">
        <v>0</v>
      </c>
      <c r="F21" s="114"/>
      <c r="G21" s="248">
        <v>0</v>
      </c>
      <c r="H21" s="114"/>
      <c r="I21" s="248">
        <v>61</v>
      </c>
      <c r="J21" s="114"/>
      <c r="K21" s="248">
        <v>0</v>
      </c>
      <c r="L21" s="114"/>
      <c r="M21" s="248">
        <f>'IS'!D28</f>
        <v>5900</v>
      </c>
      <c r="N21" s="114"/>
      <c r="O21" s="249">
        <f>SUM(C21:M21)</f>
        <v>5961</v>
      </c>
      <c r="P21" s="189"/>
      <c r="Q21" s="249">
        <v>0</v>
      </c>
      <c r="R21" s="189"/>
      <c r="S21" s="249">
        <f>O21+Q21</f>
        <v>5961</v>
      </c>
    </row>
    <row r="22" spans="1:19" s="50" customFormat="1" ht="15">
      <c r="A22" s="160"/>
      <c r="B22" s="160"/>
      <c r="C22" s="114"/>
      <c r="D22" s="114"/>
      <c r="E22" s="114"/>
      <c r="F22" s="114"/>
      <c r="G22" s="114"/>
      <c r="H22" s="114"/>
      <c r="I22" s="114"/>
      <c r="J22" s="114"/>
      <c r="K22" s="163"/>
      <c r="L22" s="114"/>
      <c r="M22" s="163"/>
      <c r="N22" s="114"/>
      <c r="O22" s="159"/>
      <c r="P22" s="114"/>
      <c r="Q22" s="114"/>
      <c r="R22" s="114"/>
      <c r="S22" s="114"/>
    </row>
    <row r="23" spans="1:19" s="9" customFormat="1" ht="15.75" thickBot="1">
      <c r="A23" s="113" t="s">
        <v>136</v>
      </c>
      <c r="B23" s="164">
        <v>19</v>
      </c>
      <c r="C23" s="250">
        <f>SUM(C17:C22)</f>
        <v>2654</v>
      </c>
      <c r="D23" s="115"/>
      <c r="E23" s="250">
        <f>SUM(E17:E22)</f>
        <v>-3575</v>
      </c>
      <c r="F23" s="115"/>
      <c r="G23" s="250">
        <f>SUM(G17:G22)</f>
        <v>303</v>
      </c>
      <c r="H23" s="115"/>
      <c r="I23" s="250">
        <f>I17+I21</f>
        <v>532</v>
      </c>
      <c r="J23" s="115"/>
      <c r="K23" s="250">
        <f>K17+K21</f>
        <v>-746</v>
      </c>
      <c r="L23" s="115"/>
      <c r="M23" s="250">
        <f>M17+M21</f>
        <v>72616</v>
      </c>
      <c r="N23" s="115"/>
      <c r="O23" s="250">
        <f>O17+O21</f>
        <v>71784</v>
      </c>
      <c r="P23" s="115"/>
      <c r="Q23" s="250">
        <f>Q17+Q21</f>
        <v>-25</v>
      </c>
      <c r="R23" s="115"/>
      <c r="S23" s="250">
        <f>S17+S21</f>
        <v>71759</v>
      </c>
    </row>
    <row r="24" spans="1:8" s="9" customFormat="1" ht="15.75" thickTop="1">
      <c r="A24" s="207"/>
      <c r="B24" s="74"/>
      <c r="C24" s="74"/>
      <c r="D24" s="74"/>
      <c r="E24" s="35"/>
      <c r="F24" s="34"/>
      <c r="G24" s="41"/>
      <c r="H24" s="41"/>
    </row>
    <row r="25" spans="1:19" s="9" customFormat="1" ht="15">
      <c r="A25" s="213"/>
      <c r="B25" s="74"/>
      <c r="C25" s="74"/>
      <c r="D25" s="74"/>
      <c r="E25" s="35"/>
      <c r="F25" s="34"/>
      <c r="G25" s="41"/>
      <c r="H25" s="41"/>
      <c r="M25" s="233"/>
      <c r="N25" s="233"/>
      <c r="O25" s="233"/>
      <c r="P25" s="233"/>
      <c r="Q25" s="233"/>
      <c r="R25" s="233"/>
      <c r="S25" s="233"/>
    </row>
    <row r="26" spans="1:19" s="9" customFormat="1" ht="15">
      <c r="A26" s="214"/>
      <c r="B26" s="74"/>
      <c r="C26" s="74"/>
      <c r="D26" s="74"/>
      <c r="E26" s="35"/>
      <c r="F26" s="34"/>
      <c r="G26" s="41"/>
      <c r="H26" s="41"/>
      <c r="I26" s="236"/>
      <c r="J26" s="236"/>
      <c r="K26" s="236"/>
      <c r="M26" s="236"/>
      <c r="S26" s="236"/>
    </row>
    <row r="27" spans="1:8" s="9" customFormat="1" ht="15">
      <c r="A27" s="65"/>
      <c r="B27" s="74"/>
      <c r="C27" s="74"/>
      <c r="D27" s="74"/>
      <c r="E27" s="35"/>
      <c r="F27" s="34"/>
      <c r="G27" s="41"/>
      <c r="H27" s="41"/>
    </row>
    <row r="28" spans="1:8" s="9" customFormat="1" ht="15">
      <c r="A28" s="212"/>
      <c r="B28" s="74"/>
      <c r="C28" s="74"/>
      <c r="D28" s="74"/>
      <c r="E28" s="35"/>
      <c r="F28" s="34"/>
      <c r="G28" s="41"/>
      <c r="H28" s="41"/>
    </row>
    <row r="29" spans="1:8" s="9" customFormat="1" ht="15">
      <c r="A29" s="65"/>
      <c r="B29" s="74"/>
      <c r="C29" s="74"/>
      <c r="D29" s="74"/>
      <c r="E29" s="35"/>
      <c r="F29" s="34"/>
      <c r="G29" s="41"/>
      <c r="H29" s="41"/>
    </row>
    <row r="30" spans="1:8" s="9" customFormat="1" ht="15">
      <c r="A30" s="65"/>
      <c r="B30" s="74"/>
      <c r="C30" s="74"/>
      <c r="D30" s="74"/>
      <c r="E30" s="35"/>
      <c r="F30" s="34"/>
      <c r="G30" s="41"/>
      <c r="H30" s="41"/>
    </row>
    <row r="31" spans="1:8" s="9" customFormat="1" ht="15">
      <c r="A31" s="65"/>
      <c r="B31" s="74"/>
      <c r="C31" s="74"/>
      <c r="D31" s="74"/>
      <c r="E31" s="35"/>
      <c r="F31" s="34"/>
      <c r="G31" s="41"/>
      <c r="H31" s="41"/>
    </row>
    <row r="32" spans="1:8" s="9" customFormat="1" ht="15">
      <c r="A32" s="65"/>
      <c r="B32" s="74"/>
      <c r="C32" s="74"/>
      <c r="D32" s="74"/>
      <c r="E32" s="35"/>
      <c r="F32" s="34"/>
      <c r="G32" s="41"/>
      <c r="H32" s="41"/>
    </row>
    <row r="33" spans="1:9" s="9" customFormat="1" ht="15">
      <c r="A33" s="215" t="s">
        <v>67</v>
      </c>
      <c r="B33" s="76"/>
      <c r="F33" s="90"/>
      <c r="G33" s="215" t="s">
        <v>110</v>
      </c>
      <c r="H33" s="90"/>
      <c r="I33" s="76"/>
    </row>
    <row r="34" spans="1:13" s="9" customFormat="1" ht="15">
      <c r="A34" s="122" t="s">
        <v>39</v>
      </c>
      <c r="B34" s="76"/>
      <c r="F34" s="10"/>
      <c r="K34" s="262" t="s">
        <v>111</v>
      </c>
      <c r="L34" s="262"/>
      <c r="M34" s="262"/>
    </row>
    <row r="35" spans="1:10" ht="15.75">
      <c r="A35" s="169"/>
      <c r="B35" s="170"/>
      <c r="C35" s="167"/>
      <c r="D35" s="167"/>
      <c r="E35" s="167"/>
      <c r="F35" s="167"/>
      <c r="G35" s="167"/>
      <c r="H35" s="167"/>
      <c r="I35" s="167"/>
      <c r="J35" s="168"/>
    </row>
    <row r="36" spans="1:2" ht="15">
      <c r="A36" s="171"/>
      <c r="B36" s="172"/>
    </row>
    <row r="37" spans="1:2" ht="15">
      <c r="A37" s="172"/>
      <c r="B37" s="173"/>
    </row>
    <row r="38" ht="15">
      <c r="A38" s="173"/>
    </row>
    <row r="46" ht="15">
      <c r="B46" s="67"/>
    </row>
    <row r="47" ht="15">
      <c r="A47" s="67"/>
    </row>
  </sheetData>
  <sheetProtection/>
  <mergeCells count="7">
    <mergeCell ref="K34:M34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2015-05-26T12:34:38Z</cp:lastPrinted>
  <dcterms:created xsi:type="dcterms:W3CDTF">2003-02-07T14:36:34Z</dcterms:created>
  <dcterms:modified xsi:type="dcterms:W3CDTF">2015-05-26T12:51:31Z</dcterms:modified>
  <cp:category/>
  <cp:version/>
  <cp:contentType/>
  <cp:contentStatus/>
</cp:coreProperties>
</file>